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9675" firstSheet="2" activeTab="5"/>
  </bookViews>
  <sheets>
    <sheet name="งบรายรับ-รายจ่าย" sheetId="1" r:id="rId1"/>
    <sheet name="หมายเหตุ 1" sheetId="2" r:id="rId2"/>
    <sheet name="ใบผ่านทั่วไปปิดบัญชี" sheetId="3" r:id="rId3"/>
    <sheet name="รายจ่ายที่จ่ายจากเงินสะสม" sheetId="4" r:id="rId4"/>
    <sheet name="หมายเหตุ 2 รายจ่ายค้างจ่าย" sheetId="5" r:id="rId5"/>
    <sheet name="งบทดลองหลังปิดบัญชี" sheetId="6" r:id="rId6"/>
  </sheets>
  <definedNames>
    <definedName name="_xlnm.Print_Titles" localSheetId="3">'รายจ่ายที่จ่ายจากเงินสะสม'!$1:$6</definedName>
    <definedName name="_xlnm.Print_Titles" localSheetId="4">'หมายเหตุ 2 รายจ่ายค้างจ่าย'!$1:$4</definedName>
  </definedNames>
  <calcPr fullCalcOnLoad="1"/>
</workbook>
</file>

<file path=xl/sharedStrings.xml><?xml version="1.0" encoding="utf-8"?>
<sst xmlns="http://schemas.openxmlformats.org/spreadsheetml/2006/main" count="436" uniqueCount="257">
  <si>
    <t>ใบผ่านรายการบัญชีทั่วไป</t>
  </si>
  <si>
    <t>รายการ</t>
  </si>
  <si>
    <t>รหัสบัญชี</t>
  </si>
  <si>
    <t xml:space="preserve"> </t>
  </si>
  <si>
    <t>เดบิท</t>
  </si>
  <si>
    <t>เครดิต</t>
  </si>
  <si>
    <t>รายจ่ายค้างจ่าย</t>
  </si>
  <si>
    <t>เงินสะสม</t>
  </si>
  <si>
    <t>เงินทุนสำรองเงินสะสม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</si>
  <si>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</si>
  <si>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</si>
  <si>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</si>
  <si>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</si>
  <si>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</si>
  <si>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</si>
  <si>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</si>
  <si>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</si>
  <si>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จำนวนเงิน</t>
  </si>
  <si>
    <t>รวม</t>
  </si>
  <si>
    <t>หมายเหตุ</t>
  </si>
  <si>
    <t>องค์การบริหารส่วนตำบลดุสิต  อำเภอถ้ำพรรณรา  จังหวัดนครศรีธรรมราช</t>
  </si>
  <si>
    <t>ประมาณการ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</si>
  <si>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</si>
  <si>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</si>
  <si>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</si>
  <si>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</si>
  <si>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</si>
  <si>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</si>
  <si>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 xml:space="preserve">          ภาษีอากร</t>
  </si>
  <si>
    <t xml:space="preserve">          ค่าธรรมเนียม  ค่าปรับและค่าใบอนุญาต</t>
  </si>
  <si>
    <t xml:space="preserve">          รายได้จากทรัพย์สิน</t>
  </si>
  <si>
    <t xml:space="preserve">          รายได้จากสาธารณูปโภคและการพาณิชย์</t>
  </si>
  <si>
    <t xml:space="preserve">          รายได้เบ็ดเตล็ด</t>
  </si>
  <si>
    <t xml:space="preserve">          ภาษีจัดสรร</t>
  </si>
  <si>
    <t xml:space="preserve">          เงินอุดหนุน</t>
  </si>
  <si>
    <t>รวมเงินรายรับตามประมาณการรายรับทั้งสิ้น</t>
  </si>
  <si>
    <t xml:space="preserve">          เงินอุดหนุนที่รัฐบาลให้โดยระบุวัตถุประสงค์</t>
  </si>
  <si>
    <t xml:space="preserve"> รวมรายรับทั้งสิ้น</t>
  </si>
  <si>
    <t>รายจ่ายจริง</t>
  </si>
  <si>
    <t>รายจ่ายตามประมาณการ</t>
  </si>
  <si>
    <t xml:space="preserve">          งบกลาง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</si>
  <si>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</si>
  <si>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</si>
  <si>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</si>
  <si>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</si>
  <si>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ค่าครุภัณฑ์</t>
  </si>
  <si>
    <t xml:space="preserve">          ค่าที่ดินและสิ่งก่อสร้าง</t>
  </si>
  <si>
    <t>รวมรายจ่ายตามประมาณการรายจ่ายทั้งสิ้น</t>
  </si>
  <si>
    <t xml:space="preserve">          รายจ่ายที่จ่ายจากเงินอุดหนุนที่รัฐบาลให้โดยระบุวัตถุประสงค์</t>
  </si>
  <si>
    <t xml:space="preserve"> รวมรายจ่ายทั้งสิ้น</t>
  </si>
  <si>
    <t>สูงกว่า</t>
  </si>
  <si>
    <t>รายรับ                              รายจ่าย</t>
  </si>
  <si>
    <t>(ลงชื่อ)                                                     (ลงชื่อ)</t>
  </si>
  <si>
    <t>องค์การบริหารส่วนตำบลดุสิต</t>
  </si>
  <si>
    <t>เบิกจ่ายแล้ว</t>
  </si>
  <si>
    <t>คงเหลือ</t>
  </si>
  <si>
    <t>ก่อหนี้ผูกพัน</t>
  </si>
  <si>
    <t>ภาษี  หัก  ณ  ที่จ่าย</t>
  </si>
  <si>
    <t>เงินทุนโครงการเศรษฐกิจชุมชน</t>
  </si>
  <si>
    <t>ค่าประกันการใช้น้ำประปา</t>
  </si>
  <si>
    <t>ฝ่ายการเงินและบัญชี</t>
  </si>
  <si>
    <t>เครดิท</t>
  </si>
  <si>
    <t>ผู้จัดทำ</t>
  </si>
  <si>
    <t>ผู้อนุมัติ</t>
  </si>
  <si>
    <t>ผู้บันทึกบัญชี</t>
  </si>
  <si>
    <t>ลงชื่อ………………………………………………….</t>
  </si>
  <si>
    <t>ลงชื่อ………………………………………………………</t>
  </si>
  <si>
    <t>ลงชื่อ…………………………………….</t>
  </si>
  <si>
    <t xml:space="preserve">           นักวิชาการเงินและบัญชี</t>
  </si>
  <si>
    <t xml:space="preserve">   นักวิชาการเงินและบัญชี</t>
  </si>
  <si>
    <r>
      <t>คำอธิบาย</t>
    </r>
    <r>
      <rPr>
        <b/>
        <sz val="16"/>
        <rFont val="TH SarabunPSK"/>
        <family val="2"/>
      </rPr>
      <t xml:space="preserve"> เพื่อบันทึก</t>
    </r>
  </si>
  <si>
    <t xml:space="preserve">             (นายธัญพิสิษฐ์   แตงแก้ว)</t>
  </si>
  <si>
    <t xml:space="preserve">    ผู้อำนวยการกองคลัง</t>
  </si>
  <si>
    <t xml:space="preserve">   ผู้อำนวยการกองคลัง</t>
  </si>
  <si>
    <t>รายรับ</t>
  </si>
  <si>
    <t xml:space="preserve">                    (ลงชื่อ)</t>
  </si>
  <si>
    <t xml:space="preserve">            ผู้อำนวยการกองคลัง                         ปลัดองค์การบริหารส่วนตำบล                    นายกองค์การบริหารส่วนตำบล</t>
  </si>
  <si>
    <t>เงินประกันสัญญา</t>
  </si>
  <si>
    <t xml:space="preserve"> เงินฝากธนาคาร กรุงไทย-กระแสรายวัน เลขที่  814-6-00860-7</t>
  </si>
  <si>
    <t xml:space="preserve"> เงินฝากธนาคาร ธกส.-ออมทรัพย์  เลขที่  215-2-40032-3</t>
  </si>
  <si>
    <t xml:space="preserve"> เงินฝากธนาคาร ธกส.-ออมทรัพย์  เลขที่  215-2-47989-9</t>
  </si>
  <si>
    <t xml:space="preserve"> เงินฝากธนาคาร ธกส.-ประจำ  เลขที่  215-4-20172-5</t>
  </si>
  <si>
    <t xml:space="preserve"> เงินฝากธนาคาร กรุงไทย-ออมทรัพย์  เลขที่  814-0-08293-7</t>
  </si>
  <si>
    <t xml:space="preserve"> ลูกหนี้เงินยืมเงินสะสม</t>
  </si>
  <si>
    <t xml:space="preserve"> เงินสะสม</t>
  </si>
  <si>
    <t xml:space="preserve"> เงินทุนสำรองเงินสะสม</t>
  </si>
  <si>
    <t>งบทดลอง (หลังปิดบัญชี)</t>
  </si>
  <si>
    <t xml:space="preserve">  (ลงชื่อ)                                    (ลงชื่อ)                                         (ลงชื่อ)</t>
  </si>
  <si>
    <t xml:space="preserve">           ผู้อำนวยการกองคลัง               ปลัดองค์การบริหารส่วนตำบล               นายกองค์การบริหารส่วนตำบล  </t>
  </si>
  <si>
    <t>ใบผ่านรายการบัญชีมาตรฐาน</t>
  </si>
  <si>
    <t>เงินรายรับ (เงินอุดหนุนเฉพาะกิจเบี้ยยังชีพผู้สูงอายุ)</t>
  </si>
  <si>
    <t>(เงินอุดหนุนเฉพาะเบี้ยยังชีพผู้ทุพพลภาพ)</t>
  </si>
  <si>
    <t>เงินรับฝาก-เบี้ยยังชีพผู้สูงอายุ</t>
  </si>
  <si>
    <t xml:space="preserve"> - เบี้ยยังชีพผู้ทุพพลภาพ</t>
  </si>
  <si>
    <t>เงินเดือน (ฝ่ายการเมือง)</t>
  </si>
  <si>
    <t>เงินเดือน (ฝ่ายประจำ)</t>
  </si>
  <si>
    <t>510000</t>
  </si>
  <si>
    <t>เบี้ยยังชีพผู้สูงอายุ</t>
  </si>
  <si>
    <t>เบี้ยยังชีพผู้ทุพพลภาพ</t>
  </si>
  <si>
    <t>110203</t>
  </si>
  <si>
    <t>110201</t>
  </si>
  <si>
    <t>110202</t>
  </si>
  <si>
    <t>110606</t>
  </si>
  <si>
    <t>210402</t>
  </si>
  <si>
    <t>230100</t>
  </si>
  <si>
    <t>320000</t>
  </si>
  <si>
    <t xml:space="preserve">  อำเภอถ้ำพรรณรา   จังหวัดนครศรีธรรมราช</t>
  </si>
  <si>
    <t xml:space="preserve">          เงินเดือน (ฝ่ายการเมือง)</t>
  </si>
  <si>
    <t xml:space="preserve">          เงินเดือน (ฝ่ายประจำ)</t>
  </si>
  <si>
    <t xml:space="preserve">        (นางจิราวรรณ  ทองอร่าม)</t>
  </si>
  <si>
    <t xml:space="preserve"> (นางจิราวรรณ ทองอร่าม)</t>
  </si>
  <si>
    <t>ลูกหนี้ - ภาษีบำรุงท้องที่</t>
  </si>
  <si>
    <t>ลูกหนี้รายได้อื่น ๆ - ค่าน้ำประปา</t>
  </si>
  <si>
    <t xml:space="preserve">        (นางจิราวรรณ ทองอร่าม)</t>
  </si>
  <si>
    <t xml:space="preserve"> - เงินอุดหนุนโครงการป้องกันและแก้ไขฯ</t>
  </si>
  <si>
    <t>โครงการ</t>
  </si>
  <si>
    <t>ที่ได้รับอนุมัติ</t>
  </si>
  <si>
    <t>ยังไม่ได้ก่อหนี้</t>
  </si>
  <si>
    <t>"</t>
  </si>
  <si>
    <t xml:space="preserve"> ลูกหนี้เงินยืม-เงินงบประมาณ</t>
  </si>
  <si>
    <t xml:space="preserve"> ลูกหนี้-ภาษีบำรุงท้องที่</t>
  </si>
  <si>
    <t xml:space="preserve"> ลูกหนี้รายได้อื่นๆ- ค่าน้ำประปา</t>
  </si>
  <si>
    <t xml:space="preserve">        (นายธัญพิสิษฐ์  แตงแก้ว)                 (นายถาวรณ์ จิตสุข)                        (นายสมยศ   รักษาวงศ์) </t>
  </si>
  <si>
    <t>113302</t>
  </si>
  <si>
    <t>113400</t>
  </si>
  <si>
    <t>113100</t>
  </si>
  <si>
    <t>เงินประกันสังคม</t>
  </si>
  <si>
    <t xml:space="preserve">          (นายธัญพิสิษฐ์  แตงแก้ว)                              (นายถาวรณ์ จิตสุข)                              (นายสมยศ   รักษาวงศ์)</t>
  </si>
  <si>
    <t xml:space="preserve"> รายจ่ายค้างจ่าย (หมายเหตุ 6)  </t>
  </si>
  <si>
    <t xml:space="preserve"> เงินรับฝาก (หมายเหตุ 7)</t>
  </si>
  <si>
    <t xml:space="preserve">หมายเหตุประกอบงบแสดงฐานะการเงิน </t>
  </si>
  <si>
    <t>สำหรับปี สิ้นสุดวันที่ 30 กันยายน  2559</t>
  </si>
  <si>
    <t>หมายเหตุ 10 รายจ่ายค้างจ่าย</t>
  </si>
  <si>
    <t>แหล่งเงิน</t>
  </si>
  <si>
    <t>แผนงาน</t>
  </si>
  <si>
    <t>งาน</t>
  </si>
  <si>
    <t>หมวด</t>
  </si>
  <si>
    <t>ประเภท</t>
  </si>
  <si>
    <t>งบประมาณ</t>
  </si>
  <si>
    <t>บริหารงานทั่วไป</t>
  </si>
  <si>
    <t>รายจ่ายเพื่อให้ได้มาซึ่งบริการ</t>
  </si>
  <si>
    <t>ค่าจ้างเหมาบริการงานด้านการเกษตร</t>
  </si>
  <si>
    <t>ค่าจ้างเหมาบริการคนสวน</t>
  </si>
  <si>
    <t>ค่าจ้างเหมาบริการบุคลากรเพื่อทำหน้าที่ดูแลศูนย์</t>
  </si>
  <si>
    <t>ค่าจ้างเหมาบริการทำความสะอาด</t>
  </si>
  <si>
    <t>ค่าจ้างประเมินความพึงพอใจของผู้รับบริการ</t>
  </si>
  <si>
    <t>ค่าบำรุงรักษาและซ่อมแซม</t>
  </si>
  <si>
    <t>ค่าซ่อมแซมรถยนต์ส่วนกลาง เลขทะเบียน กง 4151 นศ</t>
  </si>
  <si>
    <t>บริหารงานคลัง</t>
  </si>
  <si>
    <t>ค่าจ้างเหมาบริการจัดเก็บค่าน้ำประปา</t>
  </si>
  <si>
    <t>เคหะและชุมชน</t>
  </si>
  <si>
    <t>การพาณิชย์</t>
  </si>
  <si>
    <t>กิจการประปา</t>
  </si>
  <si>
    <t>ค่าจ้างเหมาบริการด้านงานประปา</t>
  </si>
  <si>
    <t>การศึกษา</t>
  </si>
  <si>
    <t>ระดับก่อนวัยเรียนและ</t>
  </si>
  <si>
    <t>ประถมศึกษา</t>
  </si>
  <si>
    <t>ค่าจ้างเหมาบริการคนทำความสะอาด ศพด.</t>
  </si>
  <si>
    <t>ค่าจ้างเหมาบริการรถรับ-ส่ง นักเรียน ศพด.</t>
  </si>
  <si>
    <t>อาหารเสริมนม</t>
  </si>
  <si>
    <t>ค่าอาหารเสริมนมโรงเรียน</t>
  </si>
  <si>
    <t>ไฟฟ้าและถนน</t>
  </si>
  <si>
    <t>ค่าก่อสร้างสิ่งสาธารณูปโภค</t>
  </si>
  <si>
    <t>โครงการปรับปรุงผิวถนนลาดยางสายแยกทางหลวง</t>
  </si>
  <si>
    <t>41 - บ้านจั่นเสือ หมู่ที่ 1</t>
  </si>
  <si>
    <t>41 - บ้านเบญจวรรณ หมู่ที่ 2</t>
  </si>
  <si>
    <t>ครุภัณฑ์</t>
  </si>
  <si>
    <t>ครุภัณฑ์สำนักงาน</t>
  </si>
  <si>
    <t>ชุดรับแขกไม้</t>
  </si>
  <si>
    <t>โพรเดียม</t>
  </si>
  <si>
    <t xml:space="preserve">                                                                                                              วันที่  30  กันยายน  2559</t>
  </si>
  <si>
    <t xml:space="preserve">                                                                                                               วันที่  30  กันยายน  2559</t>
  </si>
  <si>
    <t xml:space="preserve">ค่าที่ดินและสิ่งก่อสร้าง </t>
  </si>
  <si>
    <t>รายการที่ได้รับการอนุมัติกันเงินประจำปีงบประมาณ 2559 (หมายเหตุ 10)</t>
  </si>
  <si>
    <t xml:space="preserve">                                                                                                       เลขที่ ปิดบัญชี/2559</t>
  </si>
  <si>
    <t xml:space="preserve">องค์การบริการส่วนตำบลดุสิต </t>
  </si>
  <si>
    <t>สำหรับปีสิ้นสุดวันที่ 30 กันยายน  2559</t>
  </si>
  <si>
    <t>รายละเอียดแนบท้ายหมายเหตุ 16 เงินสะสม</t>
  </si>
  <si>
    <t xml:space="preserve">ถังกรองน้ำทรงแอปเปิ้ล </t>
  </si>
  <si>
    <t xml:space="preserve">บันทึการประชุมสมัยสามัญที่ 3/2559 </t>
  </si>
  <si>
    <t>ลงวันที่ 15 ส.ค. 2558</t>
  </si>
  <si>
    <t xml:space="preserve">บันทึกข้อความที่ 75901/401 </t>
  </si>
  <si>
    <t>ลงวันที่ 19 ต.ค. 2559</t>
  </si>
  <si>
    <t>ค่าจ้างเหมรถบัส โครงการเดือนสิบ</t>
  </si>
  <si>
    <t>ค่าอาหารกลางวันโครงการเดือนสิบ</t>
  </si>
  <si>
    <t>ค่าป้ายไวนิล โครงการเดือนสิบ</t>
  </si>
  <si>
    <t>เงินเพิ่มในอัตราร้อยละ 4 ของค่าตอบแทนพนักงานจ้าง</t>
  </si>
  <si>
    <t>บันทึกข้อความที่ 75901/424</t>
  </si>
  <si>
    <t>ลงวันที่ 29  ต.ค. 2559</t>
  </si>
  <si>
    <t>ปรับปรุงถนนสายบ้านนายเจนวิทย์ - นายประทีป</t>
  </si>
  <si>
    <t>บันทึกการประชุมสภาสมัยวิสามัญที่ 1/2558</t>
  </si>
  <si>
    <t>ลงวันที่ 30 เม.ย. 2559</t>
  </si>
  <si>
    <t>ตกเบิกค่าตอบแทนของ นางสาวนันทยา ชูมณี ปี 2558</t>
  </si>
  <si>
    <t xml:space="preserve">บันทึกข้อความที่ 75904/2  </t>
  </si>
  <si>
    <t>ลงวันที่ 20  ม.ค. 2559</t>
  </si>
  <si>
    <t>ค่าเช่าเครื่องปั่นไฟ กรณีเกิดภัยพิบัติ</t>
  </si>
  <si>
    <t xml:space="preserve">บันทึกข้อความที่ 75901/251 </t>
  </si>
  <si>
    <t>ลงวันที่ 17 ส.ค. 2559</t>
  </si>
  <si>
    <t>เบิกชดเชยค่าวัสดุซ่อมแซมบ้าน กรณีเกิดภัยพิบัติ</t>
  </si>
  <si>
    <t>บันทึกข้อความที่ 75901/</t>
  </si>
  <si>
    <t>ค่าอาหาร จนท.ทหาร กรณีเกิดภัยพิบัติ</t>
  </si>
  <si>
    <t>ค่าน้ำมันเชื้อเพลิง กรณีเกิดภัยพิบัติ</t>
  </si>
  <si>
    <t>ลงวันที่ 12 ก.ย. 2559</t>
  </si>
  <si>
    <t>งบรายรับ - รายจ่ายจริงตามงบประมาณ  ประจำปีงบประมาณ  พ.ศ.  2559</t>
  </si>
  <si>
    <t>ตั้งแต่วันที่  1  ตุลาคม  2558  ถึงวันที่  30  กันยายน  2559</t>
  </si>
  <si>
    <t xml:space="preserve">          หมายเหตุประกอบงบแสดงฐานะการเงิน </t>
  </si>
  <si>
    <t xml:space="preserve">         องค์การบริหารส่วนตำบลดุสิต </t>
  </si>
  <si>
    <t>สำหรับปีสิ้นสุดวันที่ 30  กันยายน  2559</t>
  </si>
  <si>
    <t>หมายเหตุ 12 เงินรับฝาก</t>
  </si>
  <si>
    <r>
      <t>คำอธิบาย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เพื่อบันทึกรายรับที่เกิดขึ้นจริงและรายจ่ายที่เกิดขึ้นจริงปีงบประมาณ 2559 เข้าบัญชีเงินสะสม มีรายละเอียดดังนี้</t>
    </r>
  </si>
  <si>
    <t xml:space="preserve">            รายรับจริงปีงบประมาณ 2559                           เป็นเงิน 37,358,730.64  บาท</t>
  </si>
  <si>
    <t>(เงินสนันสนุน ศพด.)</t>
  </si>
  <si>
    <t>(เงินอุดหนุนศูนย์ข้อมูลข่าวสาร)</t>
  </si>
  <si>
    <t xml:space="preserve"> - ค่าสนับสนุน ศพด.</t>
  </si>
  <si>
    <t xml:space="preserve"> - เงินอุดหนุนศูนย์ข้อมูลข่าวสาร</t>
  </si>
  <si>
    <t>รายการปรับปรุงลดรายได้เป็นเงินรับฝาก ณ วันที่ 30 กันยายน 2559 (รายละเอียดเงินอุดหนุนเฉพาะกิจ</t>
  </si>
  <si>
    <t>ณ วันที่ 30 กันยายน 2559)</t>
  </si>
  <si>
    <t xml:space="preserve">                                                                                                       เลขที่   17 /2559</t>
  </si>
  <si>
    <t xml:space="preserve">                                                                                                       เลขที่   20 /2559</t>
  </si>
  <si>
    <t>(เงินอุดหนุนโครงการป้องกันและแก้ไขปัญหาฯ)</t>
  </si>
  <si>
    <t>ลูกหนี้-ภาษีบำรุงท้องที่</t>
  </si>
  <si>
    <t>ลูกหนี้รายได้อื่นๆ-ค่าน้ำประปา</t>
  </si>
  <si>
    <t xml:space="preserve">           รายการบัญชีรายได้ค้างรับ ปีงบประมาณ พ.ศ.2559 ออกจากบัญชีเงินสะสม</t>
  </si>
  <si>
    <t xml:space="preserve">           รายการบัญชีลูกหนี้ ปีงบประมาณ พ.ศ.2559 เข้าบัญชีเงินสะสม </t>
  </si>
  <si>
    <t xml:space="preserve"> +</t>
  </si>
  <si>
    <t xml:space="preserve"> - </t>
  </si>
  <si>
    <t xml:space="preserve"> -</t>
  </si>
  <si>
    <t xml:space="preserve">                                                                                                       เลขที่   21 /2559</t>
  </si>
  <si>
    <t>ค่าใช้สอย (เงินอุดหนุนศูนย์ข้อมูลข่าวสารฯ)</t>
  </si>
  <si>
    <t>532000(2)</t>
  </si>
  <si>
    <t>รายการปรับปรุงค่าใช้สอยเงินอุดหนุนเฉพาะกิจเงินอุดหนุนศูนย์ข้อมูลข่าวสาร ณ วันที่ 30 กันยายน 2559</t>
  </si>
  <si>
    <t>บันทึกข้อความที่ 75901/388</t>
  </si>
  <si>
    <t>ลงวันที่ 6 ต.ค. 2558</t>
  </si>
  <si>
    <t>บันทึข้อความที่ 75901/-</t>
  </si>
  <si>
    <t>ลงวันที่ 26 ก.ค. 2559</t>
  </si>
  <si>
    <t>ลงวันที่ 1 ส.ค.2559</t>
  </si>
  <si>
    <t>เงินสนับสนุน ศพด.</t>
  </si>
  <si>
    <t>เงินอุดหนุนโครงการป้องกันและแก้ไขปัญหาไฟป่าและหมอกควัน</t>
  </si>
  <si>
    <t>เงินอุดหนุนศูนย์ข้อมูลข่าวสารฯ</t>
  </si>
  <si>
    <t>ณ  วันที่  30  เดือน  กันยายน  พ.ศ.2559</t>
  </si>
  <si>
    <t xml:space="preserve">          เงินสะสม</t>
  </si>
  <si>
    <t xml:space="preserve">           เงินสะสม</t>
  </si>
  <si>
    <t>เงินเดือน</t>
  </si>
  <si>
    <t>ค่าจ้างชั่วคราว</t>
  </si>
  <si>
    <t>เงินสำรองจ่าย</t>
  </si>
  <si>
    <t>ฝ่ายประจำ</t>
  </si>
  <si>
    <t>เงินเพิ่มต่าง ๆ</t>
  </si>
  <si>
    <t xml:space="preserve">                                                                                                       เลขที่   18 /2559</t>
  </si>
  <si>
    <t xml:space="preserve">                                                                                                      เลขที่   19  /2559</t>
  </si>
  <si>
    <t>ตกเบิกเงินประจำตำแหน่ง นายประยูร สิขิวัฒน์ นิติกร</t>
  </si>
  <si>
    <t>รายการปรับปรุงค่าใช้สอยไปเงินสะสมที่ลงบัญชีผิดเมื่อเดือนกันยายน 2559</t>
  </si>
  <si>
    <t>ค่าจ้างขุดและฝังกลบท่อประปา</t>
  </si>
  <si>
    <t>ลงวันที่ 25 ส.ค. 2559</t>
  </si>
  <si>
    <r>
      <t xml:space="preserve">       </t>
    </r>
    <r>
      <rPr>
        <b/>
        <u val="doub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รายจ่ายจริงปีงบประมาณ 2559                         เป็นเงิน  34,066,437.75 บาท</t>
    </r>
  </si>
  <si>
    <t xml:space="preserve">             คงเหลือ                                                     เป็นเงิน   3,292,292.89 บาท</t>
  </si>
  <si>
    <r>
      <rPr>
        <b/>
        <u val="single"/>
        <sz val="16"/>
        <rFont val="TH SarabunPSK"/>
        <family val="2"/>
      </rPr>
      <t>หัก</t>
    </r>
    <r>
      <rPr>
        <b/>
        <sz val="16"/>
        <rFont val="TH SarabunPSK"/>
        <family val="2"/>
      </rPr>
      <t xml:space="preserve"> เงินทุนสำรองสะสม 25%                         เป็นเงิน     823,073.22บาท</t>
    </r>
  </si>
  <si>
    <t xml:space="preserve">    คงเหลือเป็นเงินสะสม                              เป็นเงิน  2,469,219.67บาท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</si>
</sst>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_-;\-* #,##0.00_-;_-* &quot;-&quot;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u val="double"/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 val="double"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 quotePrefix="1">
      <alignment horizontal="center"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5" fillId="0" borderId="17" xfId="4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6" fillId="0" borderId="0" xfId="4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3" fontId="6" fillId="0" borderId="0" xfId="40" applyFont="1" applyBorder="1" applyAlignment="1">
      <alignment/>
    </xf>
    <xf numFmtId="43" fontId="3" fillId="0" borderId="23" xfId="4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3" fontId="3" fillId="0" borderId="10" xfId="33" applyFont="1" applyBorder="1" applyAlignment="1">
      <alignment horizontal="center"/>
    </xf>
    <xf numFmtId="43" fontId="6" fillId="0" borderId="14" xfId="33" applyFont="1" applyBorder="1" applyAlignment="1" quotePrefix="1">
      <alignment horizontal="center"/>
    </xf>
    <xf numFmtId="43" fontId="6" fillId="0" borderId="14" xfId="33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3" fontId="6" fillId="0" borderId="15" xfId="33" applyFont="1" applyBorder="1" applyAlignment="1" quotePrefix="1">
      <alignment horizontal="center"/>
    </xf>
    <xf numFmtId="43" fontId="6" fillId="0" borderId="19" xfId="33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2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43" fontId="6" fillId="0" borderId="24" xfId="33" applyFont="1" applyBorder="1" applyAlignment="1" quotePrefix="1">
      <alignment horizontal="center"/>
    </xf>
    <xf numFmtId="43" fontId="6" fillId="0" borderId="22" xfId="33" applyFont="1" applyBorder="1" applyAlignment="1">
      <alignment/>
    </xf>
    <xf numFmtId="43" fontId="3" fillId="0" borderId="25" xfId="33" applyFont="1" applyBorder="1" applyAlignment="1">
      <alignment/>
    </xf>
    <xf numFmtId="43" fontId="6" fillId="0" borderId="0" xfId="33" applyFont="1" applyBorder="1" applyAlignment="1">
      <alignment/>
    </xf>
    <xf numFmtId="43" fontId="3" fillId="0" borderId="0" xfId="33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18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9" xfId="0" applyFont="1" applyBorder="1" applyAlignment="1" quotePrefix="1">
      <alignment horizontal="center"/>
    </xf>
    <xf numFmtId="43" fontId="6" fillId="0" borderId="18" xfId="40" applyFont="1" applyBorder="1" applyAlignment="1">
      <alignment horizontal="center"/>
    </xf>
    <xf numFmtId="43" fontId="6" fillId="0" borderId="26" xfId="40" applyFont="1" applyBorder="1" applyAlignment="1">
      <alignment horizontal="center"/>
    </xf>
    <xf numFmtId="0" fontId="6" fillId="0" borderId="21" xfId="0" applyFont="1" applyBorder="1" applyAlignment="1">
      <alignment/>
    </xf>
    <xf numFmtId="43" fontId="51" fillId="0" borderId="0" xfId="0" applyNumberFormat="1" applyFont="1" applyAlignment="1">
      <alignment/>
    </xf>
    <xf numFmtId="43" fontId="3" fillId="0" borderId="0" xfId="0" applyNumberFormat="1" applyFont="1" applyBorder="1" applyAlignment="1">
      <alignment horizontal="center"/>
    </xf>
    <xf numFmtId="43" fontId="6" fillId="0" borderId="0" xfId="0" applyNumberFormat="1" applyFont="1" applyAlignment="1">
      <alignment/>
    </xf>
    <xf numFmtId="0" fontId="6" fillId="0" borderId="27" xfId="0" applyFont="1" applyBorder="1" applyAlignment="1">
      <alignment horizontal="left"/>
    </xf>
    <xf numFmtId="14" fontId="6" fillId="0" borderId="17" xfId="40" applyNumberFormat="1" applyFont="1" applyBorder="1" applyAlignment="1">
      <alignment horizontal="center" vertical="center"/>
    </xf>
    <xf numFmtId="43" fontId="6" fillId="0" borderId="17" xfId="40" applyFont="1" applyBorder="1" applyAlignment="1">
      <alignment horizontal="center" vertical="center"/>
    </xf>
    <xf numFmtId="43" fontId="6" fillId="0" borderId="17" xfId="40" applyFont="1" applyBorder="1" applyAlignment="1">
      <alignment horizontal="center"/>
    </xf>
    <xf numFmtId="43" fontId="6" fillId="0" borderId="0" xfId="40" applyFont="1" applyAlignment="1">
      <alignment horizontal="center"/>
    </xf>
    <xf numFmtId="43" fontId="3" fillId="0" borderId="17" xfId="40" applyFont="1" applyBorder="1" applyAlignment="1">
      <alignment horizontal="center"/>
    </xf>
    <xf numFmtId="0" fontId="6" fillId="0" borderId="17" xfId="4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3" fontId="6" fillId="0" borderId="13" xfId="40" applyFont="1" applyBorder="1" applyAlignment="1">
      <alignment horizontal="right"/>
    </xf>
    <xf numFmtId="43" fontId="6" fillId="0" borderId="28" xfId="4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29" xfId="0" applyFont="1" applyBorder="1" applyAlignment="1">
      <alignment horizontal="left"/>
    </xf>
    <xf numFmtId="43" fontId="6" fillId="0" borderId="0" xfId="40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3" fontId="6" fillId="0" borderId="17" xfId="40" applyFont="1" applyBorder="1" applyAlignment="1">
      <alignment horizontal="left"/>
    </xf>
    <xf numFmtId="43" fontId="6" fillId="0" borderId="27" xfId="40" applyFont="1" applyBorder="1" applyAlignment="1">
      <alignment horizontal="left"/>
    </xf>
    <xf numFmtId="43" fontId="6" fillId="0" borderId="0" xfId="40" applyFont="1" applyAlignment="1">
      <alignment horizontal="left"/>
    </xf>
    <xf numFmtId="43" fontId="3" fillId="0" borderId="30" xfId="40" applyFont="1" applyBorder="1" applyAlignment="1">
      <alignment horizontal="center" vertical="center"/>
    </xf>
    <xf numFmtId="43" fontId="3" fillId="0" borderId="29" xfId="40" applyFont="1" applyBorder="1" applyAlignment="1">
      <alignment horizontal="center" vertical="center"/>
    </xf>
    <xf numFmtId="43" fontId="6" fillId="0" borderId="0" xfId="40" applyFont="1" applyBorder="1" applyAlignment="1">
      <alignment horizontal="left"/>
    </xf>
    <xf numFmtId="43" fontId="3" fillId="0" borderId="10" xfId="40" applyFont="1" applyBorder="1" applyAlignment="1">
      <alignment horizontal="left"/>
    </xf>
    <xf numFmtId="43" fontId="6" fillId="0" borderId="29" xfId="40" applyFont="1" applyBorder="1" applyAlignment="1">
      <alignment horizontal="left"/>
    </xf>
    <xf numFmtId="43" fontId="6" fillId="0" borderId="22" xfId="40" applyFont="1" applyBorder="1" applyAlignment="1">
      <alignment horizontal="center"/>
    </xf>
    <xf numFmtId="43" fontId="6" fillId="0" borderId="21" xfId="40" applyFont="1" applyBorder="1" applyAlignment="1">
      <alignment horizontal="center"/>
    </xf>
    <xf numFmtId="43" fontId="3" fillId="0" borderId="22" xfId="4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3" fontId="6" fillId="0" borderId="21" xfId="40" applyFont="1" applyBorder="1" applyAlignment="1">
      <alignment horizontal="left"/>
    </xf>
    <xf numFmtId="43" fontId="6" fillId="0" borderId="22" xfId="40" applyFont="1" applyBorder="1" applyAlignment="1">
      <alignment horizontal="left"/>
    </xf>
    <xf numFmtId="0" fontId="6" fillId="0" borderId="0" xfId="0" applyFont="1" applyBorder="1" applyAlignment="1">
      <alignment/>
    </xf>
    <xf numFmtId="43" fontId="6" fillId="0" borderId="0" xfId="4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3" fontId="6" fillId="0" borderId="17" xfId="40" applyFont="1" applyBorder="1" applyAlignment="1">
      <alignment/>
    </xf>
    <xf numFmtId="43" fontId="6" fillId="0" borderId="22" xfId="40" applyFont="1" applyBorder="1" applyAlignment="1">
      <alignment/>
    </xf>
    <xf numFmtId="43" fontId="6" fillId="0" borderId="31" xfId="40" applyFont="1" applyBorder="1" applyAlignment="1">
      <alignment/>
    </xf>
    <xf numFmtId="43" fontId="6" fillId="0" borderId="17" xfId="40" applyFont="1" applyBorder="1" applyAlignment="1">
      <alignment/>
    </xf>
    <xf numFmtId="0" fontId="3" fillId="0" borderId="0" xfId="0" applyFont="1" applyAlignment="1">
      <alignment/>
    </xf>
    <xf numFmtId="43" fontId="3" fillId="0" borderId="10" xfId="4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3" fontId="3" fillId="0" borderId="10" xfId="4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" fillId="0" borderId="31" xfId="4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7" xfId="0" applyNumberFormat="1" applyFont="1" applyBorder="1" applyAlignment="1" quotePrefix="1">
      <alignment horizontal="center"/>
    </xf>
    <xf numFmtId="0" fontId="6" fillId="0" borderId="17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3" fontId="12" fillId="0" borderId="31" xfId="4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43" fontId="12" fillId="0" borderId="22" xfId="4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43" fontId="11" fillId="0" borderId="12" xfId="40" applyFont="1" applyBorder="1" applyAlignment="1">
      <alignment horizontal="center"/>
    </xf>
    <xf numFmtId="43" fontId="11" fillId="0" borderId="12" xfId="40" applyFont="1" applyBorder="1" applyAlignment="1">
      <alignment/>
    </xf>
    <xf numFmtId="0" fontId="11" fillId="0" borderId="14" xfId="0" applyFont="1" applyBorder="1" applyAlignment="1">
      <alignment/>
    </xf>
    <xf numFmtId="43" fontId="11" fillId="0" borderId="14" xfId="40" applyFont="1" applyBorder="1" applyAlignment="1">
      <alignment horizontal="center"/>
    </xf>
    <xf numFmtId="43" fontId="11" fillId="0" borderId="14" xfId="40" applyFont="1" applyBorder="1" applyAlignment="1">
      <alignment/>
    </xf>
    <xf numFmtId="0" fontId="11" fillId="0" borderId="13" xfId="0" applyFont="1" applyBorder="1" applyAlignment="1">
      <alignment/>
    </xf>
    <xf numFmtId="43" fontId="11" fillId="0" borderId="28" xfId="40" applyFont="1" applyBorder="1" applyAlignment="1">
      <alignment/>
    </xf>
    <xf numFmtId="0" fontId="11" fillId="0" borderId="22" xfId="0" applyFont="1" applyBorder="1" applyAlignment="1">
      <alignment/>
    </xf>
    <xf numFmtId="43" fontId="11" fillId="0" borderId="22" xfId="40" applyFont="1" applyBorder="1" applyAlignment="1">
      <alignment horizontal="center"/>
    </xf>
    <xf numFmtId="43" fontId="11" fillId="0" borderId="22" xfId="40" applyFont="1" applyBorder="1" applyAlignment="1">
      <alignment/>
    </xf>
    <xf numFmtId="0" fontId="12" fillId="0" borderId="10" xfId="0" applyFont="1" applyBorder="1" applyAlignment="1">
      <alignment/>
    </xf>
    <xf numFmtId="43" fontId="12" fillId="0" borderId="32" xfId="40" applyFont="1" applyBorder="1" applyAlignment="1">
      <alignment horizontal="center"/>
    </xf>
    <xf numFmtId="43" fontId="12" fillId="0" borderId="32" xfId="40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40" applyFont="1" applyBorder="1" applyAlignment="1">
      <alignment horizontal="center"/>
    </xf>
    <xf numFmtId="43" fontId="11" fillId="0" borderId="33" xfId="40" applyFont="1" applyBorder="1" applyAlignment="1">
      <alignment/>
    </xf>
    <xf numFmtId="43" fontId="11" fillId="0" borderId="0" xfId="40" applyFont="1" applyBorder="1" applyAlignment="1">
      <alignment/>
    </xf>
    <xf numFmtId="43" fontId="11" fillId="0" borderId="21" xfId="40" applyFont="1" applyBorder="1" applyAlignment="1">
      <alignment horizontal="center"/>
    </xf>
    <xf numFmtId="43" fontId="12" fillId="0" borderId="21" xfId="40" applyFont="1" applyBorder="1" applyAlignment="1">
      <alignment horizontal="center"/>
    </xf>
    <xf numFmtId="43" fontId="11" fillId="0" borderId="21" xfId="40" applyFont="1" applyBorder="1" applyAlignment="1">
      <alignment/>
    </xf>
    <xf numFmtId="43" fontId="12" fillId="0" borderId="17" xfId="4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43" fontId="11" fillId="0" borderId="0" xfId="40" applyFont="1" applyAlignment="1">
      <alignment/>
    </xf>
    <xf numFmtId="43" fontId="12" fillId="0" borderId="31" xfId="40" applyFont="1" applyBorder="1" applyAlignment="1">
      <alignment/>
    </xf>
    <xf numFmtId="43" fontId="12" fillId="0" borderId="0" xfId="40" applyFont="1" applyBorder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43" fontId="11" fillId="0" borderId="17" xfId="40" applyFont="1" applyBorder="1" applyAlignment="1">
      <alignment horizontal="center"/>
    </xf>
    <xf numFmtId="43" fontId="12" fillId="0" borderId="25" xfId="40" applyFont="1" applyBorder="1" applyAlignment="1">
      <alignment/>
    </xf>
    <xf numFmtId="0" fontId="1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2" fillId="0" borderId="3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3" fontId="12" fillId="0" borderId="17" xfId="40" applyFont="1" applyBorder="1" applyAlignment="1">
      <alignment horizontal="center" vertical="center"/>
    </xf>
    <xf numFmtId="43" fontId="12" fillId="0" borderId="22" xfId="40" applyFont="1" applyBorder="1" applyAlignment="1">
      <alignment horizontal="center" vertical="center"/>
    </xf>
    <xf numFmtId="43" fontId="12" fillId="0" borderId="33" xfId="40" applyFont="1" applyBorder="1" applyAlignment="1">
      <alignment horizontal="center" vertical="center"/>
    </xf>
    <xf numFmtId="43" fontId="12" fillId="0" borderId="20" xfId="40" applyFont="1" applyBorder="1" applyAlignment="1">
      <alignment horizontal="center" vertical="center"/>
    </xf>
    <xf numFmtId="43" fontId="11" fillId="0" borderId="0" xfId="4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40" applyFont="1" applyAlignment="1">
      <alignment horizontal="center"/>
    </xf>
    <xf numFmtId="0" fontId="12" fillId="0" borderId="0" xfId="0" applyFont="1" applyBorder="1" applyAlignment="1">
      <alignment horizontal="center"/>
    </xf>
    <xf numFmtId="43" fontId="12" fillId="0" borderId="31" xfId="40" applyFont="1" applyBorder="1" applyAlignment="1">
      <alignment horizontal="center" vertical="center"/>
    </xf>
    <xf numFmtId="43" fontId="12" fillId="0" borderId="34" xfId="4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6" fillId="0" borderId="13" xfId="40" applyFont="1" applyBorder="1" applyAlignment="1">
      <alignment horizontal="center"/>
    </xf>
    <xf numFmtId="43" fontId="6" fillId="0" borderId="28" xfId="4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3" fontId="3" fillId="0" borderId="36" xfId="0" applyNumberFormat="1" applyFont="1" applyBorder="1" applyAlignment="1">
      <alignment horizontal="center"/>
    </xf>
    <xf numFmtId="43" fontId="3" fillId="0" borderId="37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43" fontId="6" fillId="0" borderId="11" xfId="40" applyFont="1" applyBorder="1" applyAlignment="1">
      <alignment horizontal="right"/>
    </xf>
    <xf numFmtId="43" fontId="6" fillId="0" borderId="42" xfId="40" applyFont="1" applyBorder="1" applyAlignment="1">
      <alignment horizontal="right"/>
    </xf>
    <xf numFmtId="43" fontId="6" fillId="0" borderId="11" xfId="40" applyFont="1" applyBorder="1" applyAlignment="1">
      <alignment horizontal="center"/>
    </xf>
    <xf numFmtId="43" fontId="6" fillId="0" borderId="42" xfId="40" applyFont="1" applyBorder="1" applyAlignment="1">
      <alignment horizontal="center"/>
    </xf>
    <xf numFmtId="43" fontId="6" fillId="0" borderId="13" xfId="40" applyFont="1" applyBorder="1" applyAlignment="1">
      <alignment horizontal="right"/>
    </xf>
    <xf numFmtId="43" fontId="6" fillId="0" borderId="28" xfId="40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/>
    </xf>
    <xf numFmtId="0" fontId="6" fillId="0" borderId="28" xfId="0" applyFont="1" applyBorder="1" applyAlignment="1">
      <alignment/>
    </xf>
    <xf numFmtId="43" fontId="6" fillId="0" borderId="33" xfId="40" applyFont="1" applyBorder="1" applyAlignment="1">
      <alignment horizontal="center"/>
    </xf>
    <xf numFmtId="43" fontId="6" fillId="0" borderId="27" xfId="4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3" fontId="3" fillId="0" borderId="31" xfId="40" applyFont="1" applyBorder="1" applyAlignment="1">
      <alignment horizontal="center" vertical="center"/>
    </xf>
    <xf numFmtId="43" fontId="3" fillId="0" borderId="22" xfId="4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3" fontId="13" fillId="0" borderId="31" xfId="40" applyFont="1" applyBorder="1" applyAlignment="1">
      <alignment horizontal="center" vertical="center"/>
    </xf>
    <xf numFmtId="43" fontId="13" fillId="0" borderId="22" xfId="4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3" fontId="6" fillId="0" borderId="0" xfId="33" applyFont="1" applyAlignment="1">
      <alignment horizontal="center"/>
    </xf>
    <xf numFmtId="0" fontId="3" fillId="0" borderId="0" xfId="33" applyNumberFormat="1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31.57421875" style="117" customWidth="1"/>
    <col min="2" max="2" width="14.8515625" style="117" customWidth="1"/>
    <col min="3" max="3" width="15.140625" style="117" customWidth="1"/>
    <col min="4" max="4" width="10.57421875" style="117" customWidth="1"/>
    <col min="5" max="5" width="13.421875" style="117" customWidth="1"/>
    <col min="6" max="16384" width="9.00390625" style="117" customWidth="1"/>
  </cols>
  <sheetData>
    <row r="1" spans="1:5" ht="19.5" customHeight="1">
      <c r="A1" s="165" t="s">
        <v>20</v>
      </c>
      <c r="B1" s="165"/>
      <c r="C1" s="165"/>
      <c r="D1" s="165"/>
      <c r="E1" s="165"/>
    </row>
    <row r="2" spans="1:5" ht="19.5" customHeight="1">
      <c r="A2" s="166" t="s">
        <v>203</v>
      </c>
      <c r="B2" s="166"/>
      <c r="C2" s="166"/>
      <c r="D2" s="166"/>
      <c r="E2" s="166"/>
    </row>
    <row r="3" spans="1:5" ht="19.5" customHeight="1">
      <c r="A3" s="167" t="s">
        <v>204</v>
      </c>
      <c r="B3" s="167"/>
      <c r="C3" s="167"/>
      <c r="D3" s="167"/>
      <c r="E3" s="167"/>
    </row>
    <row r="4" spans="1:5" ht="19.5" customHeight="1">
      <c r="A4" s="158"/>
      <c r="B4" s="168" t="s">
        <v>21</v>
      </c>
      <c r="C4" s="169" t="s">
        <v>22</v>
      </c>
      <c r="D4" s="119" t="s">
        <v>23</v>
      </c>
      <c r="E4" s="120" t="s">
        <v>24</v>
      </c>
    </row>
    <row r="5" spans="1:5" ht="19.5" customHeight="1">
      <c r="A5" s="159"/>
      <c r="B5" s="161"/>
      <c r="C5" s="163"/>
      <c r="D5" s="121" t="s">
        <v>25</v>
      </c>
      <c r="E5" s="122" t="s">
        <v>26</v>
      </c>
    </row>
    <row r="6" spans="1:5" ht="19.5" customHeight="1">
      <c r="A6" s="123" t="s">
        <v>27</v>
      </c>
      <c r="B6" s="124"/>
      <c r="C6" s="125"/>
      <c r="D6" s="124"/>
      <c r="E6" s="125"/>
    </row>
    <row r="7" spans="1:5" ht="19.5" customHeight="1">
      <c r="A7" s="126" t="s">
        <v>28</v>
      </c>
      <c r="B7" s="127">
        <v>355000</v>
      </c>
      <c r="C7" s="128">
        <v>356716.3</v>
      </c>
      <c r="D7" s="127" t="s">
        <v>224</v>
      </c>
      <c r="E7" s="128">
        <v>1716.3</v>
      </c>
    </row>
    <row r="8" spans="1:5" ht="19.5" customHeight="1">
      <c r="A8" s="126" t="s">
        <v>29</v>
      </c>
      <c r="B8" s="127">
        <v>195000</v>
      </c>
      <c r="C8" s="128">
        <v>140555.7</v>
      </c>
      <c r="D8" s="127" t="s">
        <v>225</v>
      </c>
      <c r="E8" s="128">
        <v>54444.3</v>
      </c>
    </row>
    <row r="9" spans="1:5" ht="19.5" customHeight="1">
      <c r="A9" s="126" t="s">
        <v>30</v>
      </c>
      <c r="B9" s="127">
        <v>150000</v>
      </c>
      <c r="C9" s="128">
        <v>92363.16</v>
      </c>
      <c r="D9" s="127" t="s">
        <v>226</v>
      </c>
      <c r="E9" s="128">
        <v>57636.84</v>
      </c>
    </row>
    <row r="10" spans="1:5" ht="19.5" customHeight="1">
      <c r="A10" s="126" t="s">
        <v>31</v>
      </c>
      <c r="B10" s="127">
        <v>1150000</v>
      </c>
      <c r="C10" s="128">
        <v>1326115</v>
      </c>
      <c r="D10" s="127" t="s">
        <v>224</v>
      </c>
      <c r="E10" s="128">
        <v>176115</v>
      </c>
    </row>
    <row r="11" spans="1:5" ht="19.5" customHeight="1">
      <c r="A11" s="129" t="s">
        <v>32</v>
      </c>
      <c r="B11" s="128">
        <v>85100</v>
      </c>
      <c r="C11" s="130">
        <v>75478.7</v>
      </c>
      <c r="D11" s="127" t="s">
        <v>226</v>
      </c>
      <c r="E11" s="128">
        <v>9921.3</v>
      </c>
    </row>
    <row r="12" spans="1:5" ht="19.5" customHeight="1">
      <c r="A12" s="126" t="s">
        <v>33</v>
      </c>
      <c r="B12" s="127">
        <v>17364900</v>
      </c>
      <c r="C12" s="128">
        <v>16690643.78</v>
      </c>
      <c r="D12" s="127" t="s">
        <v>226</v>
      </c>
      <c r="E12" s="128">
        <v>674256.22</v>
      </c>
    </row>
    <row r="13" spans="1:5" ht="19.5" customHeight="1">
      <c r="A13" s="131" t="s">
        <v>34</v>
      </c>
      <c r="B13" s="132">
        <v>10000000</v>
      </c>
      <c r="C13" s="133">
        <v>7944473</v>
      </c>
      <c r="D13" s="127" t="s">
        <v>226</v>
      </c>
      <c r="E13" s="128">
        <v>2055527</v>
      </c>
    </row>
    <row r="14" spans="1:5" ht="19.5" customHeight="1" thickBot="1">
      <c r="A14" s="134" t="s">
        <v>35</v>
      </c>
      <c r="B14" s="135">
        <f>SUM(B6:B13)</f>
        <v>29300000</v>
      </c>
      <c r="C14" s="136">
        <f>SUM(C6:C13)</f>
        <v>26626345.64</v>
      </c>
      <c r="D14" s="135" t="s">
        <v>23</v>
      </c>
      <c r="E14" s="136">
        <f>SUM(C14-B14)</f>
        <v>-2673654.3599999994</v>
      </c>
    </row>
    <row r="15" spans="1:5" ht="19.5" customHeight="1" thickTop="1">
      <c r="A15" s="137" t="s">
        <v>36</v>
      </c>
      <c r="B15" s="138"/>
      <c r="C15" s="152">
        <v>10732385</v>
      </c>
      <c r="D15" s="139"/>
      <c r="E15" s="140"/>
    </row>
    <row r="16" spans="1:5" ht="19.5" customHeight="1">
      <c r="A16" s="137" t="s">
        <v>240</v>
      </c>
      <c r="B16" s="138"/>
      <c r="C16" s="152">
        <v>759501</v>
      </c>
      <c r="D16" s="140"/>
      <c r="E16" s="140"/>
    </row>
    <row r="17" spans="1:5" ht="19.5" customHeight="1" thickBot="1">
      <c r="A17" s="118" t="s">
        <v>37</v>
      </c>
      <c r="B17" s="138"/>
      <c r="C17" s="135">
        <f>C14+C15+C16</f>
        <v>38118231.64</v>
      </c>
      <c r="D17" s="139"/>
      <c r="E17" s="140"/>
    </row>
    <row r="18" spans="1:5" ht="19.5" customHeight="1" thickTop="1">
      <c r="A18" s="118"/>
      <c r="B18" s="141"/>
      <c r="C18" s="142"/>
      <c r="D18" s="143"/>
      <c r="E18" s="143"/>
    </row>
    <row r="19" spans="1:5" ht="19.5" customHeight="1">
      <c r="A19" s="158"/>
      <c r="B19" s="160" t="s">
        <v>21</v>
      </c>
      <c r="C19" s="162" t="s">
        <v>38</v>
      </c>
      <c r="D19" s="144" t="s">
        <v>23</v>
      </c>
      <c r="E19" s="145" t="s">
        <v>24</v>
      </c>
    </row>
    <row r="20" spans="1:5" ht="19.5" customHeight="1">
      <c r="A20" s="159"/>
      <c r="B20" s="161"/>
      <c r="C20" s="163"/>
      <c r="D20" s="121" t="s">
        <v>25</v>
      </c>
      <c r="E20" s="122" t="s">
        <v>26</v>
      </c>
    </row>
    <row r="21" spans="1:5" ht="19.5" customHeight="1">
      <c r="A21" s="123" t="s">
        <v>39</v>
      </c>
      <c r="B21" s="124"/>
      <c r="C21" s="125"/>
      <c r="D21" s="124"/>
      <c r="E21" s="125"/>
    </row>
    <row r="22" spans="1:5" ht="19.5" customHeight="1">
      <c r="A22" s="126" t="s">
        <v>40</v>
      </c>
      <c r="B22" s="127">
        <v>865240</v>
      </c>
      <c r="C22" s="128">
        <v>730734.41</v>
      </c>
      <c r="D22" s="127" t="s">
        <v>25</v>
      </c>
      <c r="E22" s="128">
        <f>B22-C22</f>
        <v>134505.58999999997</v>
      </c>
    </row>
    <row r="23" spans="1:5" ht="19.5" customHeight="1">
      <c r="A23" s="126" t="s">
        <v>107</v>
      </c>
      <c r="B23" s="127">
        <v>2744100</v>
      </c>
      <c r="C23" s="128">
        <v>2743920</v>
      </c>
      <c r="D23" s="127" t="s">
        <v>25</v>
      </c>
      <c r="E23" s="128">
        <f aca="true" t="shared" si="0" ref="E23:E31">B23-C23</f>
        <v>180</v>
      </c>
    </row>
    <row r="24" spans="1:5" ht="19.5" customHeight="1">
      <c r="A24" s="146" t="s">
        <v>108</v>
      </c>
      <c r="B24" s="127">
        <v>7677320</v>
      </c>
      <c r="C24" s="128">
        <v>6873497</v>
      </c>
      <c r="D24" s="127" t="s">
        <v>25</v>
      </c>
      <c r="E24" s="128">
        <f t="shared" si="0"/>
        <v>803823</v>
      </c>
    </row>
    <row r="25" spans="1:5" ht="19.5" customHeight="1">
      <c r="A25" s="126" t="s">
        <v>41</v>
      </c>
      <c r="B25" s="128">
        <v>745800</v>
      </c>
      <c r="C25" s="128">
        <v>550470</v>
      </c>
      <c r="D25" s="127" t="s">
        <v>25</v>
      </c>
      <c r="E25" s="128">
        <f t="shared" si="0"/>
        <v>195330</v>
      </c>
    </row>
    <row r="26" spans="1:5" ht="19.5" customHeight="1">
      <c r="A26" s="126" t="s">
        <v>42</v>
      </c>
      <c r="B26" s="128">
        <v>5215200</v>
      </c>
      <c r="C26" s="128">
        <v>4039418.24</v>
      </c>
      <c r="D26" s="127" t="s">
        <v>25</v>
      </c>
      <c r="E26" s="128">
        <f t="shared" si="0"/>
        <v>1175781.7599999998</v>
      </c>
    </row>
    <row r="27" spans="1:5" ht="19.5" customHeight="1">
      <c r="A27" s="126" t="s">
        <v>43</v>
      </c>
      <c r="B27" s="128">
        <v>2601240</v>
      </c>
      <c r="C27" s="128">
        <v>2248144.74</v>
      </c>
      <c r="D27" s="127" t="s">
        <v>25</v>
      </c>
      <c r="E27" s="128">
        <f t="shared" si="0"/>
        <v>353095.2599999998</v>
      </c>
    </row>
    <row r="28" spans="1:5" ht="19.5" customHeight="1">
      <c r="A28" s="126" t="s">
        <v>44</v>
      </c>
      <c r="B28" s="127">
        <v>1784100</v>
      </c>
      <c r="C28" s="128">
        <v>1665780.86</v>
      </c>
      <c r="D28" s="127" t="s">
        <v>25</v>
      </c>
      <c r="E28" s="128">
        <f t="shared" si="0"/>
        <v>118319.1399999999</v>
      </c>
    </row>
    <row r="29" spans="1:5" ht="19.5" customHeight="1">
      <c r="A29" s="126" t="s">
        <v>45</v>
      </c>
      <c r="B29" s="127">
        <v>557000</v>
      </c>
      <c r="C29" s="128">
        <v>195587.5</v>
      </c>
      <c r="D29" s="127" t="s">
        <v>25</v>
      </c>
      <c r="E29" s="128">
        <f t="shared" si="0"/>
        <v>361412.5</v>
      </c>
    </row>
    <row r="30" spans="1:5" ht="19.5" customHeight="1">
      <c r="A30" s="126" t="s">
        <v>46</v>
      </c>
      <c r="B30" s="127">
        <v>4397000</v>
      </c>
      <c r="C30" s="128">
        <v>1696000</v>
      </c>
      <c r="D30" s="127" t="s">
        <v>25</v>
      </c>
      <c r="E30" s="128">
        <f t="shared" si="0"/>
        <v>2701000</v>
      </c>
    </row>
    <row r="31" spans="1:5" ht="19.5" customHeight="1">
      <c r="A31" s="126" t="s">
        <v>34</v>
      </c>
      <c r="B31" s="127">
        <v>2713000</v>
      </c>
      <c r="C31" s="128">
        <v>2590500</v>
      </c>
      <c r="D31" s="127" t="s">
        <v>25</v>
      </c>
      <c r="E31" s="128">
        <f t="shared" si="0"/>
        <v>122500</v>
      </c>
    </row>
    <row r="32" spans="1:5" ht="19.5" customHeight="1" thickBot="1">
      <c r="A32" s="134" t="s">
        <v>47</v>
      </c>
      <c r="B32" s="135">
        <f>SUM(B22:B31)</f>
        <v>29300000</v>
      </c>
      <c r="C32" s="136">
        <f>SUM(C21:C31)</f>
        <v>23334052.75</v>
      </c>
      <c r="D32" s="135" t="s">
        <v>25</v>
      </c>
      <c r="E32" s="136">
        <f>SUM(E21:E31)</f>
        <v>5965947.249999999</v>
      </c>
    </row>
    <row r="33" spans="1:5" ht="19.5" customHeight="1" thickTop="1">
      <c r="A33" s="137" t="s">
        <v>48</v>
      </c>
      <c r="B33" s="138"/>
      <c r="C33" s="152">
        <v>10732385</v>
      </c>
      <c r="D33" s="139"/>
      <c r="E33" s="140"/>
    </row>
    <row r="34" spans="1:5" ht="19.5" customHeight="1">
      <c r="A34" s="137" t="s">
        <v>241</v>
      </c>
      <c r="B34" s="138"/>
      <c r="C34" s="152">
        <v>759501</v>
      </c>
      <c r="D34" s="140"/>
      <c r="E34" s="140"/>
    </row>
    <row r="35" spans="1:5" ht="19.5" customHeight="1">
      <c r="A35" s="118" t="s">
        <v>49</v>
      </c>
      <c r="B35" s="138"/>
      <c r="C35" s="144">
        <f>C32+C33+C34</f>
        <v>34825938.75</v>
      </c>
      <c r="D35" s="139"/>
      <c r="E35" s="140"/>
    </row>
    <row r="36" spans="1:5" ht="19.5" customHeight="1">
      <c r="A36" s="116" t="s">
        <v>50</v>
      </c>
      <c r="B36" s="147"/>
      <c r="C36" s="148"/>
      <c r="D36" s="147"/>
      <c r="E36" s="140"/>
    </row>
    <row r="37" spans="1:5" ht="19.5" customHeight="1" thickBot="1">
      <c r="A37" s="116" t="s">
        <v>51</v>
      </c>
      <c r="B37" s="147"/>
      <c r="C37" s="153">
        <f>C17-C35</f>
        <v>3292292.8900000006</v>
      </c>
      <c r="D37" s="147"/>
      <c r="E37" s="147"/>
    </row>
    <row r="38" spans="1:5" ht="19.5" customHeight="1" thickTop="1">
      <c r="A38" s="116"/>
      <c r="B38" s="147"/>
      <c r="C38" s="149"/>
      <c r="D38" s="147"/>
      <c r="E38" s="147"/>
    </row>
    <row r="39" spans="1:5" ht="19.5" customHeight="1">
      <c r="A39" s="116"/>
      <c r="B39" s="147"/>
      <c r="C39" s="149"/>
      <c r="D39" s="147"/>
      <c r="E39" s="147"/>
    </row>
    <row r="40" spans="1:5" ht="19.5" customHeight="1">
      <c r="A40" s="150" t="s">
        <v>52</v>
      </c>
      <c r="B40" s="147"/>
      <c r="C40" s="164" t="s">
        <v>75</v>
      </c>
      <c r="D40" s="164"/>
      <c r="E40" s="164"/>
    </row>
    <row r="41" spans="1:5" ht="19.5" customHeight="1">
      <c r="A41" s="150" t="s">
        <v>127</v>
      </c>
      <c r="B41" s="147"/>
      <c r="C41" s="147"/>
      <c r="D41" s="147"/>
      <c r="E41" s="147"/>
    </row>
    <row r="42" spans="1:5" ht="19.5" customHeight="1">
      <c r="A42" s="150" t="s">
        <v>76</v>
      </c>
      <c r="B42" s="147"/>
      <c r="C42" s="150"/>
      <c r="D42" s="147"/>
      <c r="E42" s="147"/>
    </row>
    <row r="43" spans="1:5" ht="19.5" customHeight="1">
      <c r="A43" s="150"/>
      <c r="B43" s="150"/>
      <c r="C43" s="150"/>
      <c r="D43" s="150"/>
      <c r="E43" s="150"/>
    </row>
    <row r="44" spans="1:5" ht="19.5" customHeight="1">
      <c r="A44" s="150"/>
      <c r="B44" s="150"/>
      <c r="C44" s="150"/>
      <c r="D44" s="150"/>
      <c r="E44" s="150"/>
    </row>
  </sheetData>
  <sheetProtection/>
  <mergeCells count="10">
    <mergeCell ref="A19:A20"/>
    <mergeCell ref="B19:B20"/>
    <mergeCell ref="C19:C20"/>
    <mergeCell ref="C40:E40"/>
    <mergeCell ref="A1:E1"/>
    <mergeCell ref="A2:E2"/>
    <mergeCell ref="A3:E3"/>
    <mergeCell ref="A4:A5"/>
    <mergeCell ref="B4:B5"/>
    <mergeCell ref="C4:C5"/>
  </mergeCells>
  <printOptions/>
  <pageMargins left="0.5905511811023623" right="0" top="0" bottom="0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00390625" style="29" customWidth="1"/>
    <col min="2" max="2" width="54.8515625" style="29" customWidth="1"/>
    <col min="3" max="3" width="13.7109375" style="28" customWidth="1"/>
    <col min="4" max="16384" width="9.00390625" style="29" customWidth="1"/>
  </cols>
  <sheetData>
    <row r="1" spans="1:3" ht="24">
      <c r="A1" s="170" t="s">
        <v>206</v>
      </c>
      <c r="B1" s="170"/>
      <c r="C1" s="170"/>
    </row>
    <row r="2" spans="1:3" ht="24">
      <c r="A2" s="170" t="s">
        <v>205</v>
      </c>
      <c r="B2" s="170"/>
      <c r="C2" s="170"/>
    </row>
    <row r="3" spans="1:3" ht="24">
      <c r="A3" s="170" t="s">
        <v>207</v>
      </c>
      <c r="B3" s="170"/>
      <c r="C3" s="170"/>
    </row>
    <row r="4" spans="1:3" ht="24">
      <c r="A4" s="27" t="s">
        <v>208</v>
      </c>
      <c r="B4" s="27"/>
      <c r="C4" s="27"/>
    </row>
    <row r="5" spans="2:4" ht="24">
      <c r="B5" s="30" t="s">
        <v>57</v>
      </c>
      <c r="C5" s="31">
        <v>6386.99</v>
      </c>
      <c r="D5" s="30"/>
    </row>
    <row r="6" spans="2:4" ht="24">
      <c r="B6" s="30" t="s">
        <v>77</v>
      </c>
      <c r="C6" s="31">
        <v>323295</v>
      </c>
      <c r="D6" s="30"/>
    </row>
    <row r="7" spans="2:4" ht="24">
      <c r="B7" s="30" t="s">
        <v>97</v>
      </c>
      <c r="C7" s="31">
        <v>348700</v>
      </c>
      <c r="D7" s="30"/>
    </row>
    <row r="8" spans="2:4" ht="24">
      <c r="B8" s="30" t="s">
        <v>98</v>
      </c>
      <c r="C8" s="31">
        <v>36900</v>
      </c>
      <c r="D8" s="30"/>
    </row>
    <row r="9" spans="2:4" ht="24">
      <c r="B9" s="30" t="s">
        <v>236</v>
      </c>
      <c r="C9" s="31">
        <v>9870</v>
      </c>
      <c r="D9" s="30"/>
    </row>
    <row r="10" spans="2:4" ht="24">
      <c r="B10" s="30" t="s">
        <v>58</v>
      </c>
      <c r="C10" s="31">
        <v>77062.87</v>
      </c>
      <c r="D10" s="30"/>
    </row>
    <row r="11" spans="2:4" ht="24">
      <c r="B11" s="30" t="s">
        <v>59</v>
      </c>
      <c r="C11" s="31">
        <v>56100</v>
      </c>
      <c r="D11" s="30"/>
    </row>
    <row r="12" spans="2:4" ht="24">
      <c r="B12" s="30" t="s">
        <v>237</v>
      </c>
      <c r="C12" s="31">
        <v>50000</v>
      </c>
      <c r="D12" s="30"/>
    </row>
    <row r="13" spans="2:4" ht="24">
      <c r="B13" s="30" t="s">
        <v>126</v>
      </c>
      <c r="C13" s="31">
        <v>58</v>
      </c>
      <c r="D13" s="30"/>
    </row>
    <row r="14" spans="2:4" ht="24">
      <c r="B14" s="30" t="s">
        <v>238</v>
      </c>
      <c r="C14" s="31">
        <v>6000</v>
      </c>
      <c r="D14" s="30"/>
    </row>
    <row r="15" spans="2:4" ht="24.75" thickBot="1">
      <c r="B15" s="26" t="s">
        <v>18</v>
      </c>
      <c r="C15" s="32">
        <f>SUM(C5:C14)</f>
        <v>914372.86</v>
      </c>
      <c r="D15" s="30"/>
    </row>
    <row r="16" spans="2:4" ht="24.75" thickTop="1">
      <c r="B16" s="30"/>
      <c r="C16" s="31" t="s">
        <v>3</v>
      </c>
      <c r="D16" s="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0"/>
  <sheetViews>
    <sheetView zoomScalePageLayoutView="0" workbookViewId="0" topLeftCell="A223">
      <selection activeCell="C149" sqref="C149:F149"/>
    </sheetView>
  </sheetViews>
  <sheetFormatPr defaultColWidth="9.140625" defaultRowHeight="15"/>
  <cols>
    <col min="1" max="2" width="8.140625" style="1" customWidth="1"/>
    <col min="3" max="4" width="9.00390625" style="1" customWidth="1"/>
    <col min="5" max="5" width="7.421875" style="1" customWidth="1"/>
    <col min="6" max="6" width="5.00390625" style="1" customWidth="1"/>
    <col min="7" max="7" width="8.421875" style="1" customWidth="1"/>
    <col min="8" max="8" width="9.00390625" style="1" customWidth="1"/>
    <col min="9" max="9" width="7.421875" style="1" customWidth="1"/>
    <col min="10" max="10" width="9.00390625" style="1" customWidth="1"/>
    <col min="11" max="11" width="10.140625" style="1" customWidth="1"/>
    <col min="12" max="12" width="13.421875" style="1" bestFit="1" customWidth="1"/>
    <col min="13" max="16384" width="9.00390625" style="1" customWidth="1"/>
  </cols>
  <sheetData>
    <row r="1" spans="1:11" ht="24">
      <c r="A1" s="175" t="s">
        <v>248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4">
      <c r="A2" s="175" t="s">
        <v>170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30.75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4">
      <c r="A4" s="220" t="s">
        <v>60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24">
      <c r="A5" s="215" t="s">
        <v>1</v>
      </c>
      <c r="B5" s="216"/>
      <c r="C5" s="216"/>
      <c r="D5" s="216"/>
      <c r="E5" s="216"/>
      <c r="F5" s="217"/>
      <c r="G5" s="3" t="s">
        <v>2</v>
      </c>
      <c r="H5" s="216" t="s">
        <v>4</v>
      </c>
      <c r="I5" s="217"/>
      <c r="J5" s="215" t="s">
        <v>61</v>
      </c>
      <c r="K5" s="217"/>
    </row>
    <row r="6" spans="1:11" ht="24">
      <c r="A6" s="4" t="s">
        <v>4</v>
      </c>
      <c r="B6" s="207" t="s">
        <v>7</v>
      </c>
      <c r="C6" s="207"/>
      <c r="D6" s="207"/>
      <c r="E6" s="207"/>
      <c r="F6" s="208"/>
      <c r="G6" s="5">
        <v>310000</v>
      </c>
      <c r="H6" s="209">
        <f>J7+J8</f>
        <v>24248.5</v>
      </c>
      <c r="I6" s="210"/>
      <c r="J6" s="211"/>
      <c r="K6" s="212"/>
    </row>
    <row r="7" spans="1:11" ht="24">
      <c r="A7" s="6"/>
      <c r="B7" s="8" t="s">
        <v>5</v>
      </c>
      <c r="C7" s="193" t="s">
        <v>220</v>
      </c>
      <c r="D7" s="193"/>
      <c r="E7" s="193"/>
      <c r="F7" s="194"/>
      <c r="G7" s="7">
        <v>110602</v>
      </c>
      <c r="H7" s="173"/>
      <c r="I7" s="174"/>
      <c r="J7" s="171">
        <v>7578.5</v>
      </c>
      <c r="K7" s="172"/>
    </row>
    <row r="8" spans="1:11" ht="24">
      <c r="A8" s="6"/>
      <c r="B8" s="9"/>
      <c r="C8" s="193" t="s">
        <v>221</v>
      </c>
      <c r="D8" s="193"/>
      <c r="E8" s="193"/>
      <c r="F8" s="194"/>
      <c r="G8" s="7">
        <v>110609</v>
      </c>
      <c r="H8" s="173"/>
      <c r="I8" s="174"/>
      <c r="J8" s="171">
        <v>16670</v>
      </c>
      <c r="K8" s="172"/>
    </row>
    <row r="9" spans="1:11" ht="24">
      <c r="A9" s="6"/>
      <c r="B9" s="10"/>
      <c r="C9" s="193"/>
      <c r="D9" s="193"/>
      <c r="E9" s="193"/>
      <c r="F9" s="194"/>
      <c r="G9" s="2"/>
      <c r="H9" s="173"/>
      <c r="I9" s="174"/>
      <c r="J9" s="173"/>
      <c r="K9" s="174"/>
    </row>
    <row r="10" spans="1:11" ht="24">
      <c r="A10" s="6"/>
      <c r="B10" s="10"/>
      <c r="C10" s="193"/>
      <c r="D10" s="193"/>
      <c r="E10" s="193"/>
      <c r="F10" s="194"/>
      <c r="G10" s="7"/>
      <c r="H10" s="173"/>
      <c r="I10" s="174"/>
      <c r="J10" s="171"/>
      <c r="K10" s="172"/>
    </row>
    <row r="11" spans="1:11" ht="24">
      <c r="A11" s="6"/>
      <c r="B11" s="10"/>
      <c r="C11" s="193"/>
      <c r="D11" s="193"/>
      <c r="E11" s="193"/>
      <c r="F11" s="194"/>
      <c r="G11" s="7"/>
      <c r="H11" s="173"/>
      <c r="I11" s="174"/>
      <c r="J11" s="213"/>
      <c r="K11" s="214"/>
    </row>
    <row r="12" spans="1:11" ht="24">
      <c r="A12" s="6"/>
      <c r="B12" s="10"/>
      <c r="C12" s="193"/>
      <c r="D12" s="193"/>
      <c r="E12" s="193"/>
      <c r="F12" s="194"/>
      <c r="G12" s="7"/>
      <c r="H12" s="173"/>
      <c r="I12" s="174"/>
      <c r="J12" s="171"/>
      <c r="K12" s="172"/>
    </row>
    <row r="13" spans="1:11" ht="24">
      <c r="A13" s="6"/>
      <c r="B13" s="10"/>
      <c r="C13" s="193"/>
      <c r="D13" s="193"/>
      <c r="E13" s="193"/>
      <c r="F13" s="194"/>
      <c r="G13" s="7"/>
      <c r="H13" s="173"/>
      <c r="I13" s="174"/>
      <c r="J13" s="213"/>
      <c r="K13" s="214"/>
    </row>
    <row r="14" spans="1:11" ht="24">
      <c r="A14" s="6"/>
      <c r="B14" s="10"/>
      <c r="C14" s="193"/>
      <c r="D14" s="193"/>
      <c r="E14" s="193"/>
      <c r="F14" s="194"/>
      <c r="G14" s="7"/>
      <c r="H14" s="173"/>
      <c r="I14" s="174"/>
      <c r="J14" s="213" t="s">
        <v>3</v>
      </c>
      <c r="K14" s="214"/>
    </row>
    <row r="15" spans="1:11" ht="24">
      <c r="A15" s="6"/>
      <c r="B15" s="10"/>
      <c r="C15" s="193"/>
      <c r="D15" s="193"/>
      <c r="E15" s="193"/>
      <c r="F15" s="193"/>
      <c r="G15" s="7"/>
      <c r="H15" s="198"/>
      <c r="I15" s="174"/>
      <c r="J15" s="213"/>
      <c r="K15" s="214"/>
    </row>
    <row r="16" spans="1:11" ht="24">
      <c r="A16" s="6"/>
      <c r="B16" s="10"/>
      <c r="C16" s="193"/>
      <c r="D16" s="193"/>
      <c r="E16" s="193"/>
      <c r="F16" s="193"/>
      <c r="G16" s="11"/>
      <c r="H16" s="188"/>
      <c r="I16" s="189"/>
      <c r="J16" s="213"/>
      <c r="K16" s="214"/>
    </row>
    <row r="17" spans="1:11" ht="24">
      <c r="A17" s="6"/>
      <c r="B17" s="10"/>
      <c r="C17" s="193"/>
      <c r="D17" s="193"/>
      <c r="E17" s="193"/>
      <c r="F17" s="193"/>
      <c r="G17" s="7"/>
      <c r="H17" s="198"/>
      <c r="I17" s="174"/>
      <c r="J17" s="213"/>
      <c r="K17" s="214"/>
    </row>
    <row r="18" spans="1:11" ht="24">
      <c r="A18" s="12"/>
      <c r="B18" s="9"/>
      <c r="C18" s="226"/>
      <c r="D18" s="226"/>
      <c r="E18" s="226"/>
      <c r="F18" s="226"/>
      <c r="G18" s="13"/>
      <c r="H18" s="188"/>
      <c r="I18" s="189"/>
      <c r="J18" s="187"/>
      <c r="K18" s="189"/>
    </row>
    <row r="19" spans="1:11" ht="24">
      <c r="A19" s="6"/>
      <c r="B19" s="10"/>
      <c r="C19" s="198"/>
      <c r="D19" s="198"/>
      <c r="E19" s="198"/>
      <c r="F19" s="198"/>
      <c r="G19" s="13"/>
      <c r="H19" s="198"/>
      <c r="I19" s="174"/>
      <c r="J19" s="173"/>
      <c r="K19" s="174"/>
    </row>
    <row r="20" spans="1:11" ht="24">
      <c r="A20" s="12"/>
      <c r="B20" s="10"/>
      <c r="C20" s="198"/>
      <c r="D20" s="198"/>
      <c r="E20" s="198"/>
      <c r="F20" s="174"/>
      <c r="G20" s="14"/>
      <c r="H20" s="199"/>
      <c r="I20" s="200"/>
      <c r="J20" s="173"/>
      <c r="K20" s="174"/>
    </row>
    <row r="21" spans="1:11" ht="24">
      <c r="A21" s="6"/>
      <c r="B21" s="10"/>
      <c r="C21" s="198"/>
      <c r="D21" s="198"/>
      <c r="E21" s="198"/>
      <c r="F21" s="198"/>
      <c r="G21" s="13"/>
      <c r="H21" s="173"/>
      <c r="I21" s="174"/>
      <c r="J21" s="173"/>
      <c r="K21" s="174"/>
    </row>
    <row r="22" spans="1:11" ht="24">
      <c r="A22" s="15"/>
      <c r="B22" s="16"/>
      <c r="C22" s="227"/>
      <c r="D22" s="227"/>
      <c r="E22" s="227"/>
      <c r="F22" s="228"/>
      <c r="G22" s="17"/>
      <c r="H22" s="181"/>
      <c r="I22" s="183"/>
      <c r="J22" s="181"/>
      <c r="K22" s="183"/>
    </row>
    <row r="23" spans="1:11" ht="24.75" thickBot="1">
      <c r="A23" s="205"/>
      <c r="B23" s="205"/>
      <c r="C23" s="205"/>
      <c r="D23" s="205"/>
      <c r="E23" s="205"/>
      <c r="F23" s="205"/>
      <c r="G23" s="206"/>
      <c r="H23" s="195">
        <f>SUM(H6:H22)</f>
        <v>24248.5</v>
      </c>
      <c r="I23" s="219"/>
      <c r="J23" s="195">
        <f>SUM(J6:J22)</f>
        <v>24248.5</v>
      </c>
      <c r="K23" s="219"/>
    </row>
    <row r="24" spans="1:11" ht="24.75" thickTop="1">
      <c r="A24" s="197" t="s">
        <v>70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</row>
    <row r="25" spans="1:11" ht="24">
      <c r="A25" s="221" t="s">
        <v>222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1" ht="24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24">
      <c r="A27" s="184" t="s">
        <v>62</v>
      </c>
      <c r="B27" s="185"/>
      <c r="C27" s="185"/>
      <c r="D27" s="186"/>
      <c r="E27" s="184" t="s">
        <v>63</v>
      </c>
      <c r="F27" s="185"/>
      <c r="G27" s="185"/>
      <c r="H27" s="186"/>
      <c r="I27" s="184" t="s">
        <v>64</v>
      </c>
      <c r="J27" s="185"/>
      <c r="K27" s="186"/>
    </row>
    <row r="28" spans="1:11" ht="24">
      <c r="A28" s="190" t="s">
        <v>65</v>
      </c>
      <c r="B28" s="191"/>
      <c r="C28" s="191"/>
      <c r="D28" s="192"/>
      <c r="E28" s="187" t="s">
        <v>66</v>
      </c>
      <c r="F28" s="188"/>
      <c r="G28" s="188"/>
      <c r="H28" s="189"/>
      <c r="I28" s="187" t="s">
        <v>67</v>
      </c>
      <c r="J28" s="188"/>
      <c r="K28" s="189"/>
    </row>
    <row r="29" spans="1:11" ht="24">
      <c r="A29" s="190" t="s">
        <v>109</v>
      </c>
      <c r="B29" s="191"/>
      <c r="C29" s="191"/>
      <c r="D29" s="192"/>
      <c r="E29" s="190" t="s">
        <v>71</v>
      </c>
      <c r="F29" s="191"/>
      <c r="G29" s="191"/>
      <c r="H29" s="192"/>
      <c r="I29" s="187" t="s">
        <v>110</v>
      </c>
      <c r="J29" s="188"/>
      <c r="K29" s="189"/>
    </row>
    <row r="30" spans="1:11" ht="24">
      <c r="A30" s="178" t="s">
        <v>68</v>
      </c>
      <c r="B30" s="179"/>
      <c r="C30" s="179"/>
      <c r="D30" s="180"/>
      <c r="E30" s="181" t="s">
        <v>72</v>
      </c>
      <c r="F30" s="182"/>
      <c r="G30" s="182"/>
      <c r="H30" s="183"/>
      <c r="I30" s="181" t="s">
        <v>69</v>
      </c>
      <c r="J30" s="182"/>
      <c r="K30" s="183"/>
    </row>
    <row r="31" spans="1:11" ht="24">
      <c r="A31" s="23"/>
      <c r="B31" s="23"/>
      <c r="C31" s="23"/>
      <c r="D31" s="23"/>
      <c r="E31" s="24"/>
      <c r="F31" s="24"/>
      <c r="G31" s="24"/>
      <c r="H31" s="24"/>
      <c r="I31" s="24"/>
      <c r="J31" s="24"/>
      <c r="K31" s="24"/>
    </row>
    <row r="32" spans="1:11" ht="24">
      <c r="A32" s="23"/>
      <c r="B32" s="23"/>
      <c r="C32" s="23"/>
      <c r="D32" s="23"/>
      <c r="E32" s="24"/>
      <c r="F32" s="24"/>
      <c r="G32" s="24"/>
      <c r="H32" s="24"/>
      <c r="I32" s="24"/>
      <c r="J32" s="24"/>
      <c r="K32" s="24"/>
    </row>
    <row r="34" spans="1:11" ht="24">
      <c r="A34" s="175" t="s">
        <v>218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</row>
    <row r="35" spans="1:11" ht="24">
      <c r="A35" s="175" t="s">
        <v>171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</row>
    <row r="36" spans="1:11" ht="30.75">
      <c r="A36" s="176" t="s">
        <v>0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</row>
    <row r="37" spans="1:11" ht="24">
      <c r="A37" s="220" t="s">
        <v>60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</row>
    <row r="38" spans="1:11" ht="24">
      <c r="A38" s="215" t="s">
        <v>1</v>
      </c>
      <c r="B38" s="216"/>
      <c r="C38" s="216"/>
      <c r="D38" s="216"/>
      <c r="E38" s="216"/>
      <c r="F38" s="217"/>
      <c r="G38" s="3" t="s">
        <v>2</v>
      </c>
      <c r="H38" s="216" t="s">
        <v>4</v>
      </c>
      <c r="I38" s="217"/>
      <c r="J38" s="215" t="s">
        <v>61</v>
      </c>
      <c r="K38" s="217"/>
    </row>
    <row r="39" spans="1:11" ht="24">
      <c r="A39" s="4" t="s">
        <v>4</v>
      </c>
      <c r="B39" s="207" t="s">
        <v>111</v>
      </c>
      <c r="C39" s="207"/>
      <c r="D39" s="207"/>
      <c r="E39" s="207"/>
      <c r="F39" s="208"/>
      <c r="G39" s="5">
        <v>110602</v>
      </c>
      <c r="H39" s="209">
        <v>14140.3</v>
      </c>
      <c r="I39" s="210"/>
      <c r="J39" s="211"/>
      <c r="K39" s="212"/>
    </row>
    <row r="40" spans="1:11" ht="24">
      <c r="A40" s="49"/>
      <c r="B40" s="50" t="s">
        <v>112</v>
      </c>
      <c r="C40" s="50"/>
      <c r="D40" s="50"/>
      <c r="E40" s="50"/>
      <c r="F40" s="51"/>
      <c r="G40" s="52">
        <v>110609</v>
      </c>
      <c r="H40" s="171">
        <v>133897</v>
      </c>
      <c r="I40" s="172"/>
      <c r="J40" s="171"/>
      <c r="K40" s="172"/>
    </row>
    <row r="41" spans="1:11" ht="24">
      <c r="A41" s="6"/>
      <c r="B41" s="8" t="s">
        <v>5</v>
      </c>
      <c r="C41" s="193" t="s">
        <v>7</v>
      </c>
      <c r="D41" s="193"/>
      <c r="E41" s="193"/>
      <c r="F41" s="194"/>
      <c r="G41" s="7">
        <v>310000</v>
      </c>
      <c r="H41" s="173"/>
      <c r="I41" s="174"/>
      <c r="J41" s="171">
        <f>H39+H40</f>
        <v>148037.3</v>
      </c>
      <c r="K41" s="172"/>
    </row>
    <row r="42" spans="1:11" ht="24">
      <c r="A42" s="6"/>
      <c r="B42" s="9"/>
      <c r="C42" s="193"/>
      <c r="D42" s="193"/>
      <c r="E42" s="193"/>
      <c r="F42" s="194"/>
      <c r="G42" s="7"/>
      <c r="H42" s="173"/>
      <c r="I42" s="174"/>
      <c r="J42" s="171"/>
      <c r="K42" s="172"/>
    </row>
    <row r="43" spans="1:11" ht="24">
      <c r="A43" s="6"/>
      <c r="B43" s="10"/>
      <c r="C43" s="193"/>
      <c r="D43" s="193"/>
      <c r="E43" s="193"/>
      <c r="F43" s="194"/>
      <c r="G43" s="2"/>
      <c r="H43" s="173"/>
      <c r="I43" s="174"/>
      <c r="J43" s="173"/>
      <c r="K43" s="174"/>
    </row>
    <row r="44" spans="1:11" ht="24">
      <c r="A44" s="6"/>
      <c r="B44" s="10"/>
      <c r="C44" s="193"/>
      <c r="D44" s="193"/>
      <c r="E44" s="193"/>
      <c r="F44" s="194"/>
      <c r="G44" s="7"/>
      <c r="H44" s="173"/>
      <c r="I44" s="174"/>
      <c r="J44" s="171"/>
      <c r="K44" s="172"/>
    </row>
    <row r="45" spans="1:11" ht="24">
      <c r="A45" s="6"/>
      <c r="B45" s="10"/>
      <c r="C45" s="193"/>
      <c r="D45" s="193"/>
      <c r="E45" s="193"/>
      <c r="F45" s="194"/>
      <c r="G45" s="7"/>
      <c r="H45" s="173"/>
      <c r="I45" s="174"/>
      <c r="J45" s="213"/>
      <c r="K45" s="214"/>
    </row>
    <row r="46" spans="1:11" ht="24">
      <c r="A46" s="6"/>
      <c r="B46" s="10"/>
      <c r="C46" s="193"/>
      <c r="D46" s="193"/>
      <c r="E46" s="193"/>
      <c r="F46" s="193"/>
      <c r="G46" s="7"/>
      <c r="H46" s="198"/>
      <c r="I46" s="174"/>
      <c r="J46" s="213"/>
      <c r="K46" s="214"/>
    </row>
    <row r="47" spans="1:11" ht="24">
      <c r="A47" s="12"/>
      <c r="B47" s="9"/>
      <c r="C47" s="226"/>
      <c r="D47" s="226"/>
      <c r="E47" s="226"/>
      <c r="F47" s="226"/>
      <c r="G47" s="13"/>
      <c r="H47" s="173"/>
      <c r="I47" s="174"/>
      <c r="J47" s="173"/>
      <c r="K47" s="174"/>
    </row>
    <row r="48" spans="1:11" ht="24">
      <c r="A48" s="12"/>
      <c r="B48" s="9"/>
      <c r="C48" s="226"/>
      <c r="D48" s="226"/>
      <c r="E48" s="226"/>
      <c r="F48" s="226"/>
      <c r="G48" s="13"/>
      <c r="H48" s="188"/>
      <c r="I48" s="189"/>
      <c r="J48" s="187"/>
      <c r="K48" s="189"/>
    </row>
    <row r="49" spans="1:11" ht="24">
      <c r="A49" s="6"/>
      <c r="B49" s="10"/>
      <c r="C49" s="193"/>
      <c r="D49" s="193"/>
      <c r="E49" s="193"/>
      <c r="F49" s="194"/>
      <c r="G49" s="7"/>
      <c r="H49" s="187"/>
      <c r="I49" s="189"/>
      <c r="J49" s="229"/>
      <c r="K49" s="230"/>
    </row>
    <row r="50" spans="1:11" ht="24">
      <c r="A50" s="6"/>
      <c r="B50" s="10"/>
      <c r="C50" s="193"/>
      <c r="D50" s="193"/>
      <c r="E50" s="193"/>
      <c r="F50" s="193"/>
      <c r="G50" s="7"/>
      <c r="H50" s="198"/>
      <c r="I50" s="174"/>
      <c r="J50" s="213"/>
      <c r="K50" s="214"/>
    </row>
    <row r="51" spans="1:11" ht="24">
      <c r="A51" s="6"/>
      <c r="B51" s="10"/>
      <c r="C51" s="193"/>
      <c r="D51" s="193"/>
      <c r="E51" s="193"/>
      <c r="F51" s="193"/>
      <c r="G51" s="11"/>
      <c r="H51" s="188"/>
      <c r="I51" s="189"/>
      <c r="J51" s="213"/>
      <c r="K51" s="214"/>
    </row>
    <row r="52" spans="1:11" ht="24">
      <c r="A52" s="6"/>
      <c r="B52" s="10"/>
      <c r="C52" s="193"/>
      <c r="D52" s="193"/>
      <c r="E52" s="193"/>
      <c r="F52" s="193"/>
      <c r="G52" s="7"/>
      <c r="H52" s="198"/>
      <c r="I52" s="174"/>
      <c r="J52" s="213"/>
      <c r="K52" s="214"/>
    </row>
    <row r="53" spans="1:11" ht="24">
      <c r="A53" s="12"/>
      <c r="B53" s="9"/>
      <c r="C53" s="226"/>
      <c r="D53" s="226"/>
      <c r="E53" s="226"/>
      <c r="F53" s="226"/>
      <c r="G53" s="13"/>
      <c r="H53" s="188"/>
      <c r="I53" s="189"/>
      <c r="J53" s="187"/>
      <c r="K53" s="189"/>
    </row>
    <row r="54" spans="1:11" ht="24">
      <c r="A54" s="12"/>
      <c r="B54" s="10"/>
      <c r="C54" s="198"/>
      <c r="D54" s="198"/>
      <c r="E54" s="198"/>
      <c r="F54" s="174"/>
      <c r="G54" s="14"/>
      <c r="H54" s="199"/>
      <c r="I54" s="200"/>
      <c r="J54" s="173"/>
      <c r="K54" s="174"/>
    </row>
    <row r="55" spans="1:11" ht="24">
      <c r="A55" s="6"/>
      <c r="B55" s="10"/>
      <c r="C55" s="198"/>
      <c r="D55" s="198"/>
      <c r="E55" s="198"/>
      <c r="F55" s="198"/>
      <c r="G55" s="13"/>
      <c r="H55" s="173"/>
      <c r="I55" s="174"/>
      <c r="J55" s="173"/>
      <c r="K55" s="174"/>
    </row>
    <row r="56" spans="1:11" ht="24">
      <c r="A56" s="15"/>
      <c r="B56" s="16"/>
      <c r="C56" s="227"/>
      <c r="D56" s="227"/>
      <c r="E56" s="227"/>
      <c r="F56" s="228"/>
      <c r="G56" s="17"/>
      <c r="H56" s="181"/>
      <c r="I56" s="183"/>
      <c r="J56" s="181"/>
      <c r="K56" s="183"/>
    </row>
    <row r="57" spans="1:11" ht="24.75" thickBot="1">
      <c r="A57" s="205"/>
      <c r="B57" s="205"/>
      <c r="C57" s="205"/>
      <c r="D57" s="205"/>
      <c r="E57" s="205"/>
      <c r="F57" s="205"/>
      <c r="G57" s="206"/>
      <c r="H57" s="195">
        <f>SUM(H39:H56)</f>
        <v>148037.3</v>
      </c>
      <c r="I57" s="219"/>
      <c r="J57" s="195">
        <f>SUM(J39:J56)</f>
        <v>148037.3</v>
      </c>
      <c r="K57" s="219"/>
    </row>
    <row r="58" spans="1:11" ht="24.75" thickTop="1">
      <c r="A58" s="197" t="s">
        <v>70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</row>
    <row r="59" spans="1:11" ht="24">
      <c r="A59" s="221" t="s">
        <v>223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1:11" ht="24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24">
      <c r="A61" s="184" t="s">
        <v>62</v>
      </c>
      <c r="B61" s="185"/>
      <c r="C61" s="185"/>
      <c r="D61" s="186"/>
      <c r="E61" s="184" t="s">
        <v>63</v>
      </c>
      <c r="F61" s="185"/>
      <c r="G61" s="185"/>
      <c r="H61" s="186"/>
      <c r="I61" s="184" t="s">
        <v>64</v>
      </c>
      <c r="J61" s="185"/>
      <c r="K61" s="186"/>
    </row>
    <row r="62" spans="1:11" ht="24">
      <c r="A62" s="190" t="s">
        <v>65</v>
      </c>
      <c r="B62" s="191"/>
      <c r="C62" s="191"/>
      <c r="D62" s="192"/>
      <c r="E62" s="187" t="s">
        <v>66</v>
      </c>
      <c r="F62" s="188"/>
      <c r="G62" s="188"/>
      <c r="H62" s="189"/>
      <c r="I62" s="187" t="s">
        <v>67</v>
      </c>
      <c r="J62" s="188"/>
      <c r="K62" s="189"/>
    </row>
    <row r="63" spans="1:11" ht="24">
      <c r="A63" s="190" t="s">
        <v>113</v>
      </c>
      <c r="B63" s="191"/>
      <c r="C63" s="191"/>
      <c r="D63" s="192"/>
      <c r="E63" s="190" t="s">
        <v>71</v>
      </c>
      <c r="F63" s="191"/>
      <c r="G63" s="191"/>
      <c r="H63" s="192"/>
      <c r="I63" s="187" t="s">
        <v>110</v>
      </c>
      <c r="J63" s="188"/>
      <c r="K63" s="189"/>
    </row>
    <row r="64" spans="1:11" ht="24">
      <c r="A64" s="178" t="s">
        <v>68</v>
      </c>
      <c r="B64" s="179"/>
      <c r="C64" s="179"/>
      <c r="D64" s="180"/>
      <c r="E64" s="181" t="s">
        <v>73</v>
      </c>
      <c r="F64" s="182"/>
      <c r="G64" s="182"/>
      <c r="H64" s="183"/>
      <c r="I64" s="181" t="s">
        <v>69</v>
      </c>
      <c r="J64" s="182"/>
      <c r="K64" s="183"/>
    </row>
    <row r="65" spans="1:11" ht="24">
      <c r="A65" s="23"/>
      <c r="B65" s="23"/>
      <c r="C65" s="23"/>
      <c r="D65" s="23"/>
      <c r="E65" s="24"/>
      <c r="F65" s="24"/>
      <c r="G65" s="24"/>
      <c r="H65" s="24"/>
      <c r="I65" s="24"/>
      <c r="J65" s="24"/>
      <c r="K65" s="24"/>
    </row>
    <row r="68" spans="1:11" ht="24">
      <c r="A68" s="175" t="s">
        <v>227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</row>
    <row r="69" spans="1:11" ht="24">
      <c r="A69" s="175" t="s">
        <v>171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</row>
    <row r="70" spans="1:11" ht="30.75">
      <c r="A70" s="176" t="s">
        <v>0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</row>
    <row r="71" spans="1:11" ht="24">
      <c r="A71" s="220" t="s">
        <v>60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</row>
    <row r="72" spans="1:11" ht="24">
      <c r="A72" s="215" t="s">
        <v>1</v>
      </c>
      <c r="B72" s="216"/>
      <c r="C72" s="216"/>
      <c r="D72" s="216"/>
      <c r="E72" s="216"/>
      <c r="F72" s="217"/>
      <c r="G72" s="3" t="s">
        <v>2</v>
      </c>
      <c r="H72" s="216" t="s">
        <v>4</v>
      </c>
      <c r="I72" s="217"/>
      <c r="J72" s="215" t="s">
        <v>61</v>
      </c>
      <c r="K72" s="217"/>
    </row>
    <row r="73" spans="1:11" ht="24">
      <c r="A73" s="4" t="s">
        <v>4</v>
      </c>
      <c r="B73" s="207" t="s">
        <v>11</v>
      </c>
      <c r="C73" s="207"/>
      <c r="D73" s="207"/>
      <c r="E73" s="207"/>
      <c r="F73" s="208"/>
      <c r="G73" s="5">
        <v>532000</v>
      </c>
      <c r="H73" s="209">
        <v>156403.24</v>
      </c>
      <c r="I73" s="210"/>
      <c r="J73" s="211"/>
      <c r="K73" s="212"/>
    </row>
    <row r="74" spans="1:11" ht="24">
      <c r="A74" s="49"/>
      <c r="B74" s="50" t="s">
        <v>12</v>
      </c>
      <c r="C74" s="50"/>
      <c r="D74" s="50"/>
      <c r="E74" s="50"/>
      <c r="F74" s="51"/>
      <c r="G74" s="52">
        <v>533000</v>
      </c>
      <c r="H74" s="171">
        <v>284772.94</v>
      </c>
      <c r="I74" s="172"/>
      <c r="J74" s="53"/>
      <c r="K74" s="54"/>
    </row>
    <row r="75" spans="1:11" ht="24">
      <c r="A75" s="49"/>
      <c r="B75" s="50" t="s">
        <v>14</v>
      </c>
      <c r="C75" s="50"/>
      <c r="D75" s="50"/>
      <c r="E75" s="50"/>
      <c r="F75" s="51"/>
      <c r="G75" s="52">
        <v>541000</v>
      </c>
      <c r="H75" s="171">
        <v>37000</v>
      </c>
      <c r="I75" s="172"/>
      <c r="J75" s="53"/>
      <c r="K75" s="54"/>
    </row>
    <row r="76" spans="1:11" ht="24">
      <c r="A76" s="49"/>
      <c r="B76" s="50" t="s">
        <v>172</v>
      </c>
      <c r="C76" s="50"/>
      <c r="D76" s="50"/>
      <c r="E76" s="50"/>
      <c r="F76" s="51"/>
      <c r="G76" s="22">
        <v>542000</v>
      </c>
      <c r="H76" s="171">
        <v>1259000</v>
      </c>
      <c r="I76" s="172"/>
      <c r="J76" s="53"/>
      <c r="K76" s="54"/>
    </row>
    <row r="77" spans="1:11" ht="24">
      <c r="A77" s="6"/>
      <c r="B77" s="8" t="s">
        <v>5</v>
      </c>
      <c r="C77" s="193" t="s">
        <v>6</v>
      </c>
      <c r="D77" s="193"/>
      <c r="E77" s="193"/>
      <c r="F77" s="194"/>
      <c r="G77" s="7">
        <v>210402</v>
      </c>
      <c r="H77" s="173"/>
      <c r="I77" s="174"/>
      <c r="J77" s="171">
        <f>H73+H74+H75+H76</f>
        <v>1737176.18</v>
      </c>
      <c r="K77" s="172"/>
    </row>
    <row r="78" spans="1:11" ht="24">
      <c r="A78" s="6"/>
      <c r="B78" s="9"/>
      <c r="C78" s="193"/>
      <c r="D78" s="193"/>
      <c r="E78" s="193"/>
      <c r="F78" s="194"/>
      <c r="G78" s="7"/>
      <c r="H78" s="173"/>
      <c r="I78" s="174"/>
      <c r="J78" s="171"/>
      <c r="K78" s="172"/>
    </row>
    <row r="79" spans="1:11" ht="24">
      <c r="A79" s="6"/>
      <c r="B79" s="10"/>
      <c r="C79" s="193"/>
      <c r="D79" s="193"/>
      <c r="E79" s="193"/>
      <c r="F79" s="194"/>
      <c r="G79" s="2"/>
      <c r="H79" s="173"/>
      <c r="I79" s="174"/>
      <c r="J79" s="173"/>
      <c r="K79" s="174"/>
    </row>
    <row r="80" spans="1:11" ht="24">
      <c r="A80" s="6"/>
      <c r="B80" s="10"/>
      <c r="C80" s="193"/>
      <c r="D80" s="193"/>
      <c r="E80" s="193"/>
      <c r="F80" s="194"/>
      <c r="G80" s="7"/>
      <c r="H80" s="173"/>
      <c r="I80" s="174"/>
      <c r="J80" s="171"/>
      <c r="K80" s="172"/>
    </row>
    <row r="81" spans="1:11" ht="24">
      <c r="A81" s="6"/>
      <c r="B81" s="10"/>
      <c r="C81" s="193"/>
      <c r="D81" s="193"/>
      <c r="E81" s="193"/>
      <c r="F81" s="194"/>
      <c r="G81" s="7"/>
      <c r="H81" s="173"/>
      <c r="I81" s="174"/>
      <c r="J81" s="213"/>
      <c r="K81" s="214"/>
    </row>
    <row r="82" spans="1:11" ht="24">
      <c r="A82" s="12"/>
      <c r="B82" s="9"/>
      <c r="C82" s="226"/>
      <c r="D82" s="226"/>
      <c r="E82" s="226"/>
      <c r="F82" s="226"/>
      <c r="G82" s="13"/>
      <c r="H82" s="188"/>
      <c r="I82" s="189"/>
      <c r="J82" s="187"/>
      <c r="K82" s="189"/>
    </row>
    <row r="83" spans="1:11" ht="24">
      <c r="A83" s="6"/>
      <c r="B83" s="10"/>
      <c r="C83" s="198"/>
      <c r="D83" s="198"/>
      <c r="E83" s="198"/>
      <c r="F83" s="198"/>
      <c r="G83" s="13"/>
      <c r="H83" s="198"/>
      <c r="I83" s="174"/>
      <c r="J83" s="173"/>
      <c r="K83" s="174"/>
    </row>
    <row r="84" spans="1:11" ht="24">
      <c r="A84" s="6"/>
      <c r="B84" s="10"/>
      <c r="C84" s="198"/>
      <c r="D84" s="198"/>
      <c r="E84" s="198"/>
      <c r="F84" s="198"/>
      <c r="G84" s="13"/>
      <c r="H84" s="198"/>
      <c r="I84" s="174"/>
      <c r="J84" s="173"/>
      <c r="K84" s="174"/>
    </row>
    <row r="85" spans="1:11" ht="24">
      <c r="A85" s="6"/>
      <c r="B85" s="10"/>
      <c r="C85" s="193"/>
      <c r="D85" s="193"/>
      <c r="E85" s="193"/>
      <c r="F85" s="194"/>
      <c r="G85" s="7"/>
      <c r="H85" s="187"/>
      <c r="I85" s="189"/>
      <c r="J85" s="229"/>
      <c r="K85" s="230"/>
    </row>
    <row r="86" spans="1:11" ht="24">
      <c r="A86" s="6"/>
      <c r="B86" s="10"/>
      <c r="C86" s="193"/>
      <c r="D86" s="193"/>
      <c r="E86" s="193"/>
      <c r="F86" s="194"/>
      <c r="G86" s="7"/>
      <c r="H86" s="198"/>
      <c r="I86" s="174"/>
      <c r="J86" s="213"/>
      <c r="K86" s="214"/>
    </row>
    <row r="87" spans="1:11" ht="24">
      <c r="A87" s="6"/>
      <c r="B87" s="10"/>
      <c r="C87" s="193"/>
      <c r="D87" s="193"/>
      <c r="E87" s="193"/>
      <c r="F87" s="194"/>
      <c r="G87" s="11"/>
      <c r="H87" s="213"/>
      <c r="I87" s="214"/>
      <c r="J87" s="213"/>
      <c r="K87" s="214"/>
    </row>
    <row r="88" spans="1:11" ht="24">
      <c r="A88" s="12"/>
      <c r="B88" s="9"/>
      <c r="C88" s="198"/>
      <c r="D88" s="198"/>
      <c r="E88" s="198"/>
      <c r="F88" s="174"/>
      <c r="G88" s="13"/>
      <c r="H88" s="173"/>
      <c r="I88" s="174"/>
      <c r="J88" s="173"/>
      <c r="K88" s="174"/>
    </row>
    <row r="89" spans="1:11" ht="24">
      <c r="A89" s="6"/>
      <c r="B89" s="10"/>
      <c r="C89" s="198"/>
      <c r="D89" s="198"/>
      <c r="E89" s="198"/>
      <c r="F89" s="198"/>
      <c r="G89" s="13"/>
      <c r="H89" s="173"/>
      <c r="I89" s="174"/>
      <c r="J89" s="173"/>
      <c r="K89" s="174"/>
    </row>
    <row r="90" spans="1:11" ht="24">
      <c r="A90" s="15"/>
      <c r="B90" s="16"/>
      <c r="C90" s="227"/>
      <c r="D90" s="227"/>
      <c r="E90" s="227"/>
      <c r="F90" s="228"/>
      <c r="G90" s="17"/>
      <c r="H90" s="181"/>
      <c r="I90" s="183"/>
      <c r="J90" s="181"/>
      <c r="K90" s="183"/>
    </row>
    <row r="91" spans="1:11" ht="24.75" thickBot="1">
      <c r="A91" s="205"/>
      <c r="B91" s="205"/>
      <c r="C91" s="205"/>
      <c r="D91" s="205"/>
      <c r="E91" s="205"/>
      <c r="F91" s="205"/>
      <c r="G91" s="206"/>
      <c r="H91" s="195">
        <f>SUM(H73:H90)</f>
        <v>1737176.18</v>
      </c>
      <c r="I91" s="219"/>
      <c r="J91" s="195">
        <f>J77</f>
        <v>1737176.18</v>
      </c>
      <c r="K91" s="219"/>
    </row>
    <row r="92" spans="1:11" ht="24.75" thickTop="1">
      <c r="A92" s="197" t="s">
        <v>70</v>
      </c>
      <c r="B92" s="220"/>
      <c r="C92" s="220"/>
      <c r="D92" s="220"/>
      <c r="E92" s="220"/>
      <c r="F92" s="220"/>
      <c r="G92" s="220"/>
      <c r="H92" s="220"/>
      <c r="I92" s="220"/>
      <c r="J92" s="220"/>
      <c r="K92" s="220"/>
    </row>
    <row r="93" spans="1:11" ht="24">
      <c r="A93" s="221" t="s">
        <v>173</v>
      </c>
      <c r="B93" s="221"/>
      <c r="C93" s="221"/>
      <c r="D93" s="221"/>
      <c r="E93" s="221"/>
      <c r="F93" s="221"/>
      <c r="G93" s="221"/>
      <c r="H93" s="221"/>
      <c r="I93" s="221"/>
      <c r="J93" s="221"/>
      <c r="K93" s="221"/>
    </row>
    <row r="94" spans="1:11" ht="24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24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24">
      <c r="A96" s="184" t="s">
        <v>62</v>
      </c>
      <c r="B96" s="185"/>
      <c r="C96" s="185"/>
      <c r="D96" s="186"/>
      <c r="E96" s="184" t="s">
        <v>63</v>
      </c>
      <c r="F96" s="185"/>
      <c r="G96" s="185"/>
      <c r="H96" s="186"/>
      <c r="I96" s="184" t="s">
        <v>64</v>
      </c>
      <c r="J96" s="185"/>
      <c r="K96" s="186"/>
    </row>
    <row r="97" spans="1:11" ht="24">
      <c r="A97" s="190" t="s">
        <v>65</v>
      </c>
      <c r="B97" s="191"/>
      <c r="C97" s="191"/>
      <c r="D97" s="192"/>
      <c r="E97" s="187" t="s">
        <v>66</v>
      </c>
      <c r="F97" s="188"/>
      <c r="G97" s="188"/>
      <c r="H97" s="189"/>
      <c r="I97" s="187" t="s">
        <v>67</v>
      </c>
      <c r="J97" s="188"/>
      <c r="K97" s="189"/>
    </row>
    <row r="98" spans="1:11" ht="24">
      <c r="A98" s="190" t="s">
        <v>113</v>
      </c>
      <c r="B98" s="191"/>
      <c r="C98" s="191"/>
      <c r="D98" s="192"/>
      <c r="E98" s="190" t="s">
        <v>71</v>
      </c>
      <c r="F98" s="191"/>
      <c r="G98" s="191"/>
      <c r="H98" s="192"/>
      <c r="I98" s="187" t="s">
        <v>110</v>
      </c>
      <c r="J98" s="188"/>
      <c r="K98" s="189"/>
    </row>
    <row r="99" spans="1:11" ht="24">
      <c r="A99" s="178" t="s">
        <v>68</v>
      </c>
      <c r="B99" s="179"/>
      <c r="C99" s="179"/>
      <c r="D99" s="180"/>
      <c r="E99" s="181" t="s">
        <v>73</v>
      </c>
      <c r="F99" s="182"/>
      <c r="G99" s="182"/>
      <c r="H99" s="183"/>
      <c r="I99" s="181" t="s">
        <v>69</v>
      </c>
      <c r="J99" s="182"/>
      <c r="K99" s="183"/>
    </row>
    <row r="100" spans="1:11" ht="24">
      <c r="A100" s="175" t="s">
        <v>174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</row>
    <row r="101" spans="1:11" ht="24">
      <c r="A101" s="175" t="s">
        <v>171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</row>
    <row r="102" spans="1:11" ht="30.75">
      <c r="A102" s="176" t="s">
        <v>89</v>
      </c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1:11" ht="24">
      <c r="A103" s="220" t="s">
        <v>60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</row>
    <row r="104" spans="1:11" ht="24">
      <c r="A104" s="215" t="s">
        <v>1</v>
      </c>
      <c r="B104" s="216"/>
      <c r="C104" s="216"/>
      <c r="D104" s="216"/>
      <c r="E104" s="216"/>
      <c r="F104" s="217"/>
      <c r="G104" s="3" t="s">
        <v>2</v>
      </c>
      <c r="H104" s="216" t="s">
        <v>4</v>
      </c>
      <c r="I104" s="217"/>
      <c r="J104" s="215" t="s">
        <v>61</v>
      </c>
      <c r="K104" s="217"/>
    </row>
    <row r="105" spans="1:11" ht="24">
      <c r="A105" s="4" t="s">
        <v>4</v>
      </c>
      <c r="B105" s="207" t="s">
        <v>74</v>
      </c>
      <c r="C105" s="207"/>
      <c r="D105" s="207"/>
      <c r="E105" s="207"/>
      <c r="F105" s="208"/>
      <c r="G105" s="5">
        <v>400000</v>
      </c>
      <c r="H105" s="209">
        <v>37358730.64</v>
      </c>
      <c r="I105" s="210"/>
      <c r="J105" s="211"/>
      <c r="K105" s="212"/>
    </row>
    <row r="106" spans="1:11" ht="24">
      <c r="A106" s="6"/>
      <c r="B106" s="8" t="s">
        <v>5</v>
      </c>
      <c r="C106" s="193" t="s">
        <v>9</v>
      </c>
      <c r="D106" s="193"/>
      <c r="E106" s="193"/>
      <c r="F106" s="194"/>
      <c r="G106" s="19" t="s">
        <v>96</v>
      </c>
      <c r="H106" s="173"/>
      <c r="I106" s="174"/>
      <c r="J106" s="171">
        <v>8067519.41</v>
      </c>
      <c r="K106" s="172"/>
    </row>
    <row r="107" spans="1:11" ht="24">
      <c r="A107" s="6"/>
      <c r="B107" s="10"/>
      <c r="C107" s="193" t="s">
        <v>94</v>
      </c>
      <c r="D107" s="193"/>
      <c r="E107" s="193"/>
      <c r="F107" s="194"/>
      <c r="G107" s="2">
        <v>521000</v>
      </c>
      <c r="H107" s="173"/>
      <c r="I107" s="174"/>
      <c r="J107" s="171">
        <v>2743920</v>
      </c>
      <c r="K107" s="172"/>
    </row>
    <row r="108" spans="1:11" ht="24">
      <c r="A108" s="6"/>
      <c r="B108" s="10"/>
      <c r="C108" s="193" t="s">
        <v>95</v>
      </c>
      <c r="D108" s="193"/>
      <c r="E108" s="193"/>
      <c r="F108" s="194"/>
      <c r="G108" s="20">
        <v>522000</v>
      </c>
      <c r="H108" s="173"/>
      <c r="I108" s="174"/>
      <c r="J108" s="171">
        <v>7238997</v>
      </c>
      <c r="K108" s="172"/>
    </row>
    <row r="109" spans="1:11" ht="24">
      <c r="A109" s="12"/>
      <c r="B109" s="9"/>
      <c r="C109" s="193" t="s">
        <v>10</v>
      </c>
      <c r="D109" s="193"/>
      <c r="E109" s="193"/>
      <c r="F109" s="194"/>
      <c r="G109" s="20">
        <v>531000</v>
      </c>
      <c r="H109" s="188"/>
      <c r="I109" s="189"/>
      <c r="J109" s="224">
        <v>550470</v>
      </c>
      <c r="K109" s="225"/>
    </row>
    <row r="110" spans="1:11" ht="24">
      <c r="A110" s="6"/>
      <c r="B110" s="10"/>
      <c r="C110" s="193" t="s">
        <v>11</v>
      </c>
      <c r="D110" s="193"/>
      <c r="E110" s="193"/>
      <c r="F110" s="194"/>
      <c r="G110" s="20">
        <v>532000</v>
      </c>
      <c r="H110" s="198"/>
      <c r="I110" s="174"/>
      <c r="J110" s="171">
        <v>4157518.24</v>
      </c>
      <c r="K110" s="172"/>
    </row>
    <row r="111" spans="1:11" ht="24">
      <c r="A111" s="6"/>
      <c r="B111" s="10"/>
      <c r="C111" s="222" t="s">
        <v>12</v>
      </c>
      <c r="D111" s="222"/>
      <c r="E111" s="222"/>
      <c r="F111" s="223"/>
      <c r="G111" s="7">
        <v>533000</v>
      </c>
      <c r="H111" s="173"/>
      <c r="I111" s="174"/>
      <c r="J111" s="171">
        <v>2248144.74</v>
      </c>
      <c r="K111" s="172"/>
    </row>
    <row r="112" spans="1:11" ht="24">
      <c r="A112" s="6"/>
      <c r="B112" s="10"/>
      <c r="C112" s="222" t="s">
        <v>13</v>
      </c>
      <c r="D112" s="222"/>
      <c r="E112" s="222"/>
      <c r="F112" s="223"/>
      <c r="G112" s="7">
        <v>534000</v>
      </c>
      <c r="H112" s="173"/>
      <c r="I112" s="174"/>
      <c r="J112" s="213">
        <v>1665780.86</v>
      </c>
      <c r="K112" s="214"/>
    </row>
    <row r="113" spans="1:11" ht="24">
      <c r="A113" s="6"/>
      <c r="B113" s="10"/>
      <c r="C113" s="222" t="s">
        <v>14</v>
      </c>
      <c r="D113" s="222"/>
      <c r="E113" s="222"/>
      <c r="F113" s="222"/>
      <c r="G113" s="7">
        <v>541000</v>
      </c>
      <c r="H113" s="198"/>
      <c r="I113" s="174"/>
      <c r="J113" s="213">
        <v>195587.5</v>
      </c>
      <c r="K113" s="214"/>
    </row>
    <row r="114" spans="1:11" ht="24">
      <c r="A114" s="6"/>
      <c r="B114" s="10"/>
      <c r="C114" s="222" t="s">
        <v>15</v>
      </c>
      <c r="D114" s="222"/>
      <c r="E114" s="222"/>
      <c r="F114" s="222"/>
      <c r="G114" s="20">
        <v>542000</v>
      </c>
      <c r="H114" s="173"/>
      <c r="I114" s="174"/>
      <c r="J114" s="213">
        <v>4608000</v>
      </c>
      <c r="K114" s="214"/>
    </row>
    <row r="115" spans="1:12" ht="24">
      <c r="A115" s="6"/>
      <c r="B115" s="10"/>
      <c r="C115" s="222" t="s">
        <v>16</v>
      </c>
      <c r="D115" s="222"/>
      <c r="E115" s="222"/>
      <c r="F115" s="223"/>
      <c r="G115" s="7">
        <v>561000</v>
      </c>
      <c r="H115" s="187"/>
      <c r="I115" s="189"/>
      <c r="J115" s="213">
        <v>2590500</v>
      </c>
      <c r="K115" s="214"/>
      <c r="L115" s="56">
        <f>J106+J107+J108+J109+J110+J111+J112+J113+J114+J115</f>
        <v>34066437.75</v>
      </c>
    </row>
    <row r="116" spans="1:12" ht="24">
      <c r="A116" s="12"/>
      <c r="B116" s="10"/>
      <c r="C116" s="222" t="s">
        <v>7</v>
      </c>
      <c r="D116" s="222"/>
      <c r="E116" s="222"/>
      <c r="F116" s="223"/>
      <c r="G116" s="22">
        <v>310000</v>
      </c>
      <c r="H116" s="198"/>
      <c r="I116" s="174"/>
      <c r="J116" s="171">
        <f>L116-J117</f>
        <v>2469219.6675000004</v>
      </c>
      <c r="K116" s="172"/>
      <c r="L116" s="56">
        <f>H105-L115</f>
        <v>3292292.8900000006</v>
      </c>
    </row>
    <row r="117" spans="1:12" ht="24">
      <c r="A117" s="12"/>
      <c r="B117" s="10"/>
      <c r="C117" s="193" t="s">
        <v>8</v>
      </c>
      <c r="D117" s="193"/>
      <c r="E117" s="193"/>
      <c r="F117" s="194"/>
      <c r="G117" s="22">
        <v>320000</v>
      </c>
      <c r="H117" s="173"/>
      <c r="I117" s="174"/>
      <c r="J117" s="171">
        <f>L116*25%</f>
        <v>823073.2225000001</v>
      </c>
      <c r="K117" s="172"/>
      <c r="L117" s="56"/>
    </row>
    <row r="118" spans="1:11" ht="24">
      <c r="A118" s="6"/>
      <c r="B118" s="10"/>
      <c r="C118" s="222"/>
      <c r="D118" s="222"/>
      <c r="E118" s="222"/>
      <c r="F118" s="222"/>
      <c r="G118" s="21"/>
      <c r="H118" s="173"/>
      <c r="I118" s="174"/>
      <c r="J118" s="171"/>
      <c r="K118" s="172"/>
    </row>
    <row r="119" spans="1:12" ht="24.75" thickBot="1">
      <c r="A119" s="205"/>
      <c r="B119" s="205"/>
      <c r="C119" s="205"/>
      <c r="D119" s="205"/>
      <c r="E119" s="205"/>
      <c r="F119" s="205"/>
      <c r="G119" s="206"/>
      <c r="H119" s="195">
        <f>SUM(H105:H118)</f>
        <v>37358730.64</v>
      </c>
      <c r="I119" s="219"/>
      <c r="J119" s="195">
        <f>SUM(J105:J118)</f>
        <v>37358730.64</v>
      </c>
      <c r="K119" s="219"/>
      <c r="L119" s="56"/>
    </row>
    <row r="120" spans="1:12" ht="24.75" thickTop="1">
      <c r="A120" s="24"/>
      <c r="B120" s="24"/>
      <c r="C120" s="24"/>
      <c r="D120" s="24"/>
      <c r="E120" s="24"/>
      <c r="F120" s="24"/>
      <c r="G120" s="24"/>
      <c r="H120" s="57"/>
      <c r="I120" s="26"/>
      <c r="J120" s="57"/>
      <c r="K120" s="26"/>
      <c r="L120" s="56"/>
    </row>
    <row r="121" spans="1:11" ht="24">
      <c r="A121" s="197" t="s">
        <v>209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2" spans="1:11" ht="24">
      <c r="A122" s="221" t="s">
        <v>210</v>
      </c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</row>
    <row r="123" spans="1:11" ht="24">
      <c r="A123" s="221" t="s">
        <v>253</v>
      </c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</row>
    <row r="124" spans="1:11" ht="24">
      <c r="A124" s="191" t="s">
        <v>254</v>
      </c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</row>
    <row r="125" spans="1:11" ht="24">
      <c r="A125" s="27"/>
      <c r="B125" s="218" t="s">
        <v>255</v>
      </c>
      <c r="C125" s="218"/>
      <c r="D125" s="218"/>
      <c r="E125" s="218"/>
      <c r="F125" s="218"/>
      <c r="G125" s="218"/>
      <c r="H125" s="218"/>
      <c r="I125" s="218"/>
      <c r="J125" s="218"/>
      <c r="K125" s="218"/>
    </row>
    <row r="126" spans="1:11" ht="24">
      <c r="A126" s="27"/>
      <c r="B126" s="218" t="s">
        <v>256</v>
      </c>
      <c r="C126" s="218"/>
      <c r="D126" s="218"/>
      <c r="E126" s="218"/>
      <c r="F126" s="218"/>
      <c r="G126" s="218"/>
      <c r="H126" s="218"/>
      <c r="I126" s="218"/>
      <c r="J126" s="218"/>
      <c r="K126" s="218"/>
    </row>
    <row r="127" spans="1:11" ht="24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24">
      <c r="A128" s="184" t="s">
        <v>62</v>
      </c>
      <c r="B128" s="185"/>
      <c r="C128" s="185"/>
      <c r="D128" s="186"/>
      <c r="E128" s="184" t="s">
        <v>63</v>
      </c>
      <c r="F128" s="185"/>
      <c r="G128" s="185"/>
      <c r="H128" s="186"/>
      <c r="I128" s="184" t="s">
        <v>64</v>
      </c>
      <c r="J128" s="185"/>
      <c r="K128" s="186"/>
    </row>
    <row r="129" spans="1:11" ht="24">
      <c r="A129" s="190" t="s">
        <v>65</v>
      </c>
      <c r="B129" s="191"/>
      <c r="C129" s="191"/>
      <c r="D129" s="192"/>
      <c r="E129" s="187" t="s">
        <v>66</v>
      </c>
      <c r="F129" s="188"/>
      <c r="G129" s="188"/>
      <c r="H129" s="189"/>
      <c r="I129" s="187" t="s">
        <v>67</v>
      </c>
      <c r="J129" s="188"/>
      <c r="K129" s="189"/>
    </row>
    <row r="130" spans="1:11" ht="24">
      <c r="A130" s="190" t="s">
        <v>113</v>
      </c>
      <c r="B130" s="191"/>
      <c r="C130" s="191"/>
      <c r="D130" s="192"/>
      <c r="E130" s="190" t="s">
        <v>71</v>
      </c>
      <c r="F130" s="191"/>
      <c r="G130" s="191"/>
      <c r="H130" s="192"/>
      <c r="I130" s="187" t="s">
        <v>110</v>
      </c>
      <c r="J130" s="188"/>
      <c r="K130" s="189"/>
    </row>
    <row r="131" spans="1:11" ht="24">
      <c r="A131" s="178" t="s">
        <v>68</v>
      </c>
      <c r="B131" s="179"/>
      <c r="C131" s="179"/>
      <c r="D131" s="180"/>
      <c r="E131" s="181" t="s">
        <v>73</v>
      </c>
      <c r="F131" s="182"/>
      <c r="G131" s="182"/>
      <c r="H131" s="183"/>
      <c r="I131" s="181" t="s">
        <v>69</v>
      </c>
      <c r="J131" s="182"/>
      <c r="K131" s="183"/>
    </row>
    <row r="132" spans="1:11" ht="24">
      <c r="A132" s="23"/>
      <c r="B132" s="23"/>
      <c r="C132" s="23"/>
      <c r="D132" s="23"/>
      <c r="E132" s="24"/>
      <c r="F132" s="24"/>
      <c r="G132" s="24"/>
      <c r="H132" s="24"/>
      <c r="I132" s="24"/>
      <c r="J132" s="24"/>
      <c r="K132" s="24"/>
    </row>
    <row r="133" spans="1:11" ht="24">
      <c r="A133" s="175" t="s">
        <v>217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</row>
    <row r="134" spans="1:11" ht="24">
      <c r="A134" s="175" t="s">
        <v>171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</row>
    <row r="135" spans="1:11" ht="30.75">
      <c r="A135" s="176" t="s">
        <v>0</v>
      </c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1:11" ht="24">
      <c r="A136" s="177" t="s">
        <v>60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</row>
    <row r="137" spans="1:11" ht="24">
      <c r="A137" s="215" t="s">
        <v>1</v>
      </c>
      <c r="B137" s="216"/>
      <c r="C137" s="216"/>
      <c r="D137" s="216"/>
      <c r="E137" s="216"/>
      <c r="F137" s="217"/>
      <c r="G137" s="3" t="s">
        <v>2</v>
      </c>
      <c r="H137" s="215" t="s">
        <v>4</v>
      </c>
      <c r="I137" s="217"/>
      <c r="J137" s="215" t="s">
        <v>61</v>
      </c>
      <c r="K137" s="217"/>
    </row>
    <row r="138" spans="1:11" ht="24">
      <c r="A138" s="4" t="s">
        <v>4</v>
      </c>
      <c r="B138" s="207" t="s">
        <v>90</v>
      </c>
      <c r="C138" s="207"/>
      <c r="D138" s="207"/>
      <c r="E138" s="207"/>
      <c r="F138" s="208"/>
      <c r="G138" s="5">
        <v>400000</v>
      </c>
      <c r="H138" s="209">
        <v>347200</v>
      </c>
      <c r="I138" s="210"/>
      <c r="J138" s="211"/>
      <c r="K138" s="212"/>
    </row>
    <row r="139" spans="1:11" ht="24">
      <c r="A139" s="6"/>
      <c r="B139" s="193" t="s">
        <v>91</v>
      </c>
      <c r="C139" s="193"/>
      <c r="D139" s="193"/>
      <c r="E139" s="193"/>
      <c r="F139" s="194"/>
      <c r="G139" s="7">
        <v>400000</v>
      </c>
      <c r="H139" s="171">
        <v>30400</v>
      </c>
      <c r="I139" s="172"/>
      <c r="J139" s="213"/>
      <c r="K139" s="214"/>
    </row>
    <row r="140" spans="1:11" ht="24">
      <c r="A140" s="6"/>
      <c r="B140" s="66" t="s">
        <v>211</v>
      </c>
      <c r="C140" s="66"/>
      <c r="D140" s="66"/>
      <c r="E140" s="66"/>
      <c r="F140" s="67"/>
      <c r="G140" s="7">
        <v>400000</v>
      </c>
      <c r="H140" s="171">
        <v>9870</v>
      </c>
      <c r="I140" s="172"/>
      <c r="J140" s="68"/>
      <c r="K140" s="69"/>
    </row>
    <row r="141" spans="1:11" ht="24">
      <c r="A141" s="6"/>
      <c r="B141" s="66" t="s">
        <v>212</v>
      </c>
      <c r="C141" s="66"/>
      <c r="D141" s="66"/>
      <c r="E141" s="66"/>
      <c r="F141" s="67"/>
      <c r="G141" s="7">
        <v>400000</v>
      </c>
      <c r="H141" s="171">
        <v>6000</v>
      </c>
      <c r="I141" s="172"/>
      <c r="J141" s="68"/>
      <c r="K141" s="69"/>
    </row>
    <row r="142" spans="1:11" ht="24">
      <c r="A142" s="6"/>
      <c r="B142" s="66" t="s">
        <v>219</v>
      </c>
      <c r="C142" s="66"/>
      <c r="D142" s="66"/>
      <c r="E142" s="66"/>
      <c r="F142" s="67"/>
      <c r="G142" s="7">
        <v>400000</v>
      </c>
      <c r="H142" s="171">
        <v>50000</v>
      </c>
      <c r="I142" s="172"/>
      <c r="J142" s="68"/>
      <c r="K142" s="69"/>
    </row>
    <row r="143" spans="1:11" ht="24">
      <c r="A143" s="6"/>
      <c r="B143" s="8" t="s">
        <v>5</v>
      </c>
      <c r="C143" s="193" t="s">
        <v>92</v>
      </c>
      <c r="D143" s="193"/>
      <c r="E143" s="193"/>
      <c r="F143" s="194"/>
      <c r="G143" s="7">
        <v>215014</v>
      </c>
      <c r="H143" s="173"/>
      <c r="I143" s="174"/>
      <c r="J143" s="171">
        <v>347200</v>
      </c>
      <c r="K143" s="172"/>
    </row>
    <row r="144" spans="1:11" ht="24">
      <c r="A144" s="6"/>
      <c r="B144" s="9"/>
      <c r="C144" s="193" t="s">
        <v>93</v>
      </c>
      <c r="D144" s="193"/>
      <c r="E144" s="193"/>
      <c r="F144" s="194"/>
      <c r="G144" s="7">
        <v>215014</v>
      </c>
      <c r="H144" s="173"/>
      <c r="I144" s="174"/>
      <c r="J144" s="171">
        <v>30400</v>
      </c>
      <c r="K144" s="172"/>
    </row>
    <row r="145" spans="1:11" ht="24">
      <c r="A145" s="6"/>
      <c r="B145" s="9"/>
      <c r="C145" s="193" t="s">
        <v>213</v>
      </c>
      <c r="D145" s="193"/>
      <c r="E145" s="193"/>
      <c r="F145" s="194"/>
      <c r="G145" s="7">
        <v>215017</v>
      </c>
      <c r="H145" s="173"/>
      <c r="I145" s="174"/>
      <c r="J145" s="171">
        <v>9870</v>
      </c>
      <c r="K145" s="172"/>
    </row>
    <row r="146" spans="1:11" ht="24">
      <c r="A146" s="6"/>
      <c r="B146" s="9"/>
      <c r="C146" s="193" t="s">
        <v>214</v>
      </c>
      <c r="D146" s="193"/>
      <c r="E146" s="193"/>
      <c r="F146" s="194"/>
      <c r="G146" s="7">
        <v>215017</v>
      </c>
      <c r="H146" s="173"/>
      <c r="I146" s="174"/>
      <c r="J146" s="171">
        <v>6000</v>
      </c>
      <c r="K146" s="172"/>
    </row>
    <row r="147" spans="1:11" ht="24">
      <c r="A147" s="12"/>
      <c r="B147" s="9"/>
      <c r="C147" s="193" t="s">
        <v>114</v>
      </c>
      <c r="D147" s="193"/>
      <c r="E147" s="193"/>
      <c r="F147" s="194"/>
      <c r="G147" s="20">
        <v>215014</v>
      </c>
      <c r="H147" s="173"/>
      <c r="I147" s="174"/>
      <c r="J147" s="171">
        <v>50000</v>
      </c>
      <c r="K147" s="172"/>
    </row>
    <row r="148" spans="1:11" ht="24">
      <c r="A148" s="12"/>
      <c r="B148" s="10"/>
      <c r="C148" s="198"/>
      <c r="D148" s="198"/>
      <c r="E148" s="198"/>
      <c r="F148" s="174"/>
      <c r="G148" s="14"/>
      <c r="H148" s="199"/>
      <c r="I148" s="200"/>
      <c r="J148" s="173"/>
      <c r="K148" s="174"/>
    </row>
    <row r="149" spans="1:11" ht="24">
      <c r="A149" s="6"/>
      <c r="B149" s="10"/>
      <c r="C149" s="198"/>
      <c r="D149" s="198"/>
      <c r="E149" s="198"/>
      <c r="F149" s="174"/>
      <c r="G149" s="13"/>
      <c r="H149" s="173"/>
      <c r="I149" s="174"/>
      <c r="J149" s="173"/>
      <c r="K149" s="174"/>
    </row>
    <row r="150" spans="1:11" ht="24">
      <c r="A150" s="15"/>
      <c r="B150" s="16"/>
      <c r="C150" s="203"/>
      <c r="D150" s="203"/>
      <c r="E150" s="203"/>
      <c r="F150" s="204"/>
      <c r="G150" s="17"/>
      <c r="H150" s="201"/>
      <c r="I150" s="202"/>
      <c r="J150" s="201"/>
      <c r="K150" s="202"/>
    </row>
    <row r="151" spans="1:11" ht="24.75" thickBot="1">
      <c r="A151" s="205"/>
      <c r="B151" s="205"/>
      <c r="C151" s="205"/>
      <c r="D151" s="205"/>
      <c r="E151" s="205"/>
      <c r="F151" s="205"/>
      <c r="G151" s="206"/>
      <c r="H151" s="195">
        <f>SUM(H138:H150)</f>
        <v>443470</v>
      </c>
      <c r="I151" s="196"/>
      <c r="J151" s="195">
        <f>SUM(J138:J150)</f>
        <v>443470</v>
      </c>
      <c r="K151" s="196"/>
    </row>
    <row r="152" spans="1:11" ht="24.75" thickTop="1">
      <c r="A152" s="197" t="s">
        <v>70</v>
      </c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</row>
    <row r="153" spans="1:11" ht="24">
      <c r="A153" s="48"/>
      <c r="B153" s="18" t="s">
        <v>215</v>
      </c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ht="24">
      <c r="A154" s="55"/>
      <c r="B154" s="55" t="s">
        <v>216</v>
      </c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24">
      <c r="A155" s="184" t="s">
        <v>62</v>
      </c>
      <c r="B155" s="185"/>
      <c r="C155" s="185"/>
      <c r="D155" s="186"/>
      <c r="E155" s="184" t="s">
        <v>63</v>
      </c>
      <c r="F155" s="185"/>
      <c r="G155" s="185"/>
      <c r="H155" s="186"/>
      <c r="I155" s="184" t="s">
        <v>64</v>
      </c>
      <c r="J155" s="185"/>
      <c r="K155" s="186"/>
    </row>
    <row r="156" spans="1:11" ht="24">
      <c r="A156" s="190" t="s">
        <v>65</v>
      </c>
      <c r="B156" s="191"/>
      <c r="C156" s="191"/>
      <c r="D156" s="192"/>
      <c r="E156" s="187" t="s">
        <v>66</v>
      </c>
      <c r="F156" s="188"/>
      <c r="G156" s="188"/>
      <c r="H156" s="189"/>
      <c r="I156" s="187" t="s">
        <v>67</v>
      </c>
      <c r="J156" s="188"/>
      <c r="K156" s="189"/>
    </row>
    <row r="157" spans="1:11" ht="24">
      <c r="A157" s="190" t="s">
        <v>113</v>
      </c>
      <c r="B157" s="191"/>
      <c r="C157" s="191"/>
      <c r="D157" s="192"/>
      <c r="E157" s="190" t="s">
        <v>71</v>
      </c>
      <c r="F157" s="191"/>
      <c r="G157" s="191"/>
      <c r="H157" s="192"/>
      <c r="I157" s="187" t="s">
        <v>110</v>
      </c>
      <c r="J157" s="188"/>
      <c r="K157" s="189"/>
    </row>
    <row r="158" spans="1:11" ht="24">
      <c r="A158" s="178" t="s">
        <v>68</v>
      </c>
      <c r="B158" s="179"/>
      <c r="C158" s="179"/>
      <c r="D158" s="180"/>
      <c r="E158" s="181" t="s">
        <v>73</v>
      </c>
      <c r="F158" s="182"/>
      <c r="G158" s="182"/>
      <c r="H158" s="183"/>
      <c r="I158" s="181" t="s">
        <v>69</v>
      </c>
      <c r="J158" s="182"/>
      <c r="K158" s="183"/>
    </row>
    <row r="159" spans="1:11" ht="24">
      <c r="A159" s="23"/>
      <c r="B159" s="23"/>
      <c r="C159" s="23"/>
      <c r="D159" s="23"/>
      <c r="E159" s="24"/>
      <c r="F159" s="24"/>
      <c r="G159" s="24"/>
      <c r="H159" s="24"/>
      <c r="I159" s="24"/>
      <c r="J159" s="24"/>
      <c r="K159" s="24"/>
    </row>
    <row r="160" spans="1:11" ht="24">
      <c r="A160" s="23"/>
      <c r="B160" s="23"/>
      <c r="C160" s="23"/>
      <c r="D160" s="23"/>
      <c r="E160" s="24"/>
      <c r="F160" s="24"/>
      <c r="G160" s="24"/>
      <c r="H160" s="24"/>
      <c r="I160" s="24"/>
      <c r="J160" s="24"/>
      <c r="K160" s="24"/>
    </row>
    <row r="161" spans="1:11" ht="24">
      <c r="A161" s="23"/>
      <c r="B161" s="23"/>
      <c r="C161" s="23"/>
      <c r="D161" s="23"/>
      <c r="E161" s="24"/>
      <c r="F161" s="24"/>
      <c r="G161" s="24"/>
      <c r="H161" s="24"/>
      <c r="I161" s="24"/>
      <c r="J161" s="24"/>
      <c r="K161" s="24"/>
    </row>
    <row r="166" spans="1:11" ht="24">
      <c r="A166" s="175" t="s">
        <v>247</v>
      </c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</row>
    <row r="167" spans="1:11" ht="24">
      <c r="A167" s="175" t="s">
        <v>171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</row>
    <row r="168" spans="1:11" ht="30.75">
      <c r="A168" s="176" t="s">
        <v>0</v>
      </c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1:11" ht="24">
      <c r="A169" s="177" t="s">
        <v>60</v>
      </c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</row>
    <row r="170" spans="1:11" ht="24">
      <c r="A170" s="215" t="s">
        <v>1</v>
      </c>
      <c r="B170" s="216"/>
      <c r="C170" s="216"/>
      <c r="D170" s="216"/>
      <c r="E170" s="216"/>
      <c r="F170" s="217"/>
      <c r="G170" s="3" t="s">
        <v>2</v>
      </c>
      <c r="H170" s="215" t="s">
        <v>4</v>
      </c>
      <c r="I170" s="217"/>
      <c r="J170" s="215" t="s">
        <v>61</v>
      </c>
      <c r="K170" s="217"/>
    </row>
    <row r="171" spans="1:11" ht="24">
      <c r="A171" s="4" t="s">
        <v>4</v>
      </c>
      <c r="B171" s="207" t="s">
        <v>228</v>
      </c>
      <c r="C171" s="207"/>
      <c r="D171" s="207"/>
      <c r="E171" s="207"/>
      <c r="F171" s="208"/>
      <c r="G171" s="151" t="s">
        <v>229</v>
      </c>
      <c r="H171" s="209">
        <v>74000</v>
      </c>
      <c r="I171" s="210"/>
      <c r="J171" s="211"/>
      <c r="K171" s="212"/>
    </row>
    <row r="172" spans="1:11" ht="24">
      <c r="A172" s="6"/>
      <c r="B172" s="8" t="s">
        <v>5</v>
      </c>
      <c r="C172" s="193" t="s">
        <v>11</v>
      </c>
      <c r="D172" s="193"/>
      <c r="E172" s="193"/>
      <c r="F172" s="194"/>
      <c r="G172" s="7">
        <v>532000</v>
      </c>
      <c r="H172" s="173"/>
      <c r="I172" s="174"/>
      <c r="J172" s="171">
        <v>74000</v>
      </c>
      <c r="K172" s="172"/>
    </row>
    <row r="173" spans="1:11" ht="24">
      <c r="A173" s="6"/>
      <c r="B173" s="9"/>
      <c r="C173" s="193"/>
      <c r="D173" s="193"/>
      <c r="E173" s="193"/>
      <c r="F173" s="194"/>
      <c r="G173" s="7"/>
      <c r="H173" s="173"/>
      <c r="I173" s="174"/>
      <c r="J173" s="171"/>
      <c r="K173" s="172"/>
    </row>
    <row r="174" spans="1:11" ht="24">
      <c r="A174" s="156" t="s">
        <v>4</v>
      </c>
      <c r="B174" s="9" t="s">
        <v>7</v>
      </c>
      <c r="C174" s="193"/>
      <c r="D174" s="193"/>
      <c r="E174" s="193"/>
      <c r="F174" s="194"/>
      <c r="G174" s="7">
        <v>310000</v>
      </c>
      <c r="H174" s="171">
        <v>5500</v>
      </c>
      <c r="I174" s="172"/>
      <c r="J174" s="171"/>
      <c r="K174" s="172"/>
    </row>
    <row r="175" spans="1:11" ht="24">
      <c r="A175" s="6"/>
      <c r="B175" s="157" t="s">
        <v>5</v>
      </c>
      <c r="C175" s="193" t="s">
        <v>11</v>
      </c>
      <c r="D175" s="193"/>
      <c r="E175" s="193"/>
      <c r="F175" s="194"/>
      <c r="G175" s="7">
        <v>532000</v>
      </c>
      <c r="H175" s="173"/>
      <c r="I175" s="174"/>
      <c r="J175" s="171">
        <v>5500</v>
      </c>
      <c r="K175" s="172"/>
    </row>
    <row r="176" spans="1:11" ht="24">
      <c r="A176" s="12"/>
      <c r="B176" s="9"/>
      <c r="C176" s="193"/>
      <c r="D176" s="193"/>
      <c r="E176" s="193"/>
      <c r="F176" s="194"/>
      <c r="G176" s="20"/>
      <c r="H176" s="173"/>
      <c r="I176" s="174"/>
      <c r="J176" s="171"/>
      <c r="K176" s="172"/>
    </row>
    <row r="177" spans="1:11" ht="24">
      <c r="A177" s="12"/>
      <c r="B177" s="10"/>
      <c r="C177" s="198"/>
      <c r="D177" s="198"/>
      <c r="E177" s="198"/>
      <c r="F177" s="174"/>
      <c r="G177" s="14"/>
      <c r="H177" s="199"/>
      <c r="I177" s="200"/>
      <c r="J177" s="173"/>
      <c r="K177" s="174"/>
    </row>
    <row r="178" spans="1:11" ht="24">
      <c r="A178" s="6"/>
      <c r="B178" s="10"/>
      <c r="C178" s="198"/>
      <c r="D178" s="198"/>
      <c r="E178" s="198"/>
      <c r="F178" s="174"/>
      <c r="G178" s="13"/>
      <c r="H178" s="173"/>
      <c r="I178" s="174"/>
      <c r="J178" s="173"/>
      <c r="K178" s="174"/>
    </row>
    <row r="179" spans="1:11" ht="24">
      <c r="A179" s="15"/>
      <c r="B179" s="16"/>
      <c r="C179" s="203"/>
      <c r="D179" s="203"/>
      <c r="E179" s="203"/>
      <c r="F179" s="204"/>
      <c r="G179" s="17"/>
      <c r="H179" s="201"/>
      <c r="I179" s="202"/>
      <c r="J179" s="201"/>
      <c r="K179" s="202"/>
    </row>
    <row r="180" spans="1:11" ht="24.75" thickBot="1">
      <c r="A180" s="205"/>
      <c r="B180" s="205"/>
      <c r="C180" s="205"/>
      <c r="D180" s="205"/>
      <c r="E180" s="205"/>
      <c r="F180" s="205"/>
      <c r="G180" s="206"/>
      <c r="H180" s="195">
        <f>SUM(H171:H179)</f>
        <v>79500</v>
      </c>
      <c r="I180" s="196"/>
      <c r="J180" s="195">
        <f>SUM(J171:J179)</f>
        <v>79500</v>
      </c>
      <c r="K180" s="196"/>
    </row>
    <row r="181" spans="1:11" ht="24.75" thickTop="1">
      <c r="A181" s="197" t="s">
        <v>70</v>
      </c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</row>
    <row r="182" spans="1:11" ht="24">
      <c r="A182" s="48"/>
      <c r="B182" s="18" t="s">
        <v>230</v>
      </c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ht="24">
      <c r="A183" s="55"/>
      <c r="B183" s="55" t="s">
        <v>250</v>
      </c>
      <c r="C183" s="55"/>
      <c r="D183" s="55"/>
      <c r="E183" s="55"/>
      <c r="F183" s="55"/>
      <c r="G183" s="55"/>
      <c r="H183" s="55"/>
      <c r="I183" s="55"/>
      <c r="J183" s="55"/>
      <c r="K183" s="55"/>
    </row>
    <row r="184" spans="1:11" ht="24">
      <c r="A184" s="184" t="s">
        <v>62</v>
      </c>
      <c r="B184" s="185"/>
      <c r="C184" s="185"/>
      <c r="D184" s="186"/>
      <c r="E184" s="184" t="s">
        <v>63</v>
      </c>
      <c r="F184" s="185"/>
      <c r="G184" s="185"/>
      <c r="H184" s="186"/>
      <c r="I184" s="184" t="s">
        <v>64</v>
      </c>
      <c r="J184" s="185"/>
      <c r="K184" s="186"/>
    </row>
    <row r="185" spans="1:11" ht="24">
      <c r="A185" s="190" t="s">
        <v>65</v>
      </c>
      <c r="B185" s="191"/>
      <c r="C185" s="191"/>
      <c r="D185" s="192"/>
      <c r="E185" s="187" t="s">
        <v>66</v>
      </c>
      <c r="F185" s="188"/>
      <c r="G185" s="188"/>
      <c r="H185" s="189"/>
      <c r="I185" s="187" t="s">
        <v>67</v>
      </c>
      <c r="J185" s="188"/>
      <c r="K185" s="189"/>
    </row>
    <row r="186" spans="1:11" ht="24">
      <c r="A186" s="190" t="s">
        <v>113</v>
      </c>
      <c r="B186" s="191"/>
      <c r="C186" s="191"/>
      <c r="D186" s="192"/>
      <c r="E186" s="190" t="s">
        <v>71</v>
      </c>
      <c r="F186" s="191"/>
      <c r="G186" s="191"/>
      <c r="H186" s="192"/>
      <c r="I186" s="187" t="s">
        <v>110</v>
      </c>
      <c r="J186" s="188"/>
      <c r="K186" s="189"/>
    </row>
    <row r="187" spans="1:11" ht="24">
      <c r="A187" s="178" t="s">
        <v>68</v>
      </c>
      <c r="B187" s="179"/>
      <c r="C187" s="179"/>
      <c r="D187" s="180"/>
      <c r="E187" s="181" t="s">
        <v>73</v>
      </c>
      <c r="F187" s="182"/>
      <c r="G187" s="182"/>
      <c r="H187" s="183"/>
      <c r="I187" s="181" t="s">
        <v>69</v>
      </c>
      <c r="J187" s="182"/>
      <c r="K187" s="183"/>
    </row>
    <row r="188" spans="1:11" ht="24">
      <c r="A188" s="23"/>
      <c r="B188" s="23"/>
      <c r="C188" s="23"/>
      <c r="D188" s="23"/>
      <c r="E188" s="24"/>
      <c r="F188" s="24"/>
      <c r="G188" s="24"/>
      <c r="H188" s="24"/>
      <c r="I188" s="24"/>
      <c r="J188" s="24"/>
      <c r="K188" s="24"/>
    </row>
    <row r="189" spans="1:11" ht="24">
      <c r="A189" s="23"/>
      <c r="B189" s="23"/>
      <c r="C189" s="23"/>
      <c r="D189" s="23"/>
      <c r="E189" s="24"/>
      <c r="F189" s="24"/>
      <c r="G189" s="24"/>
      <c r="H189" s="24"/>
      <c r="I189" s="24"/>
      <c r="J189" s="24"/>
      <c r="K189" s="24"/>
    </row>
    <row r="190" spans="1:11" ht="24">
      <c r="A190" s="23"/>
      <c r="B190" s="23"/>
      <c r="C190" s="23"/>
      <c r="D190" s="23"/>
      <c r="E190" s="24"/>
      <c r="F190" s="24"/>
      <c r="G190" s="24"/>
      <c r="H190" s="24"/>
      <c r="I190" s="24"/>
      <c r="J190" s="24"/>
      <c r="K190" s="24"/>
    </row>
  </sheetData>
  <sheetProtection/>
  <mergeCells count="403">
    <mergeCell ref="A186:D186"/>
    <mergeCell ref="E186:H186"/>
    <mergeCell ref="I186:K186"/>
    <mergeCell ref="A187:D187"/>
    <mergeCell ref="E187:H187"/>
    <mergeCell ref="I187:K187"/>
    <mergeCell ref="A181:K181"/>
    <mergeCell ref="A184:D184"/>
    <mergeCell ref="E184:H184"/>
    <mergeCell ref="I184:K184"/>
    <mergeCell ref="A185:D185"/>
    <mergeCell ref="E185:H185"/>
    <mergeCell ref="I185:K185"/>
    <mergeCell ref="C179:F179"/>
    <mergeCell ref="H179:I179"/>
    <mergeCell ref="J179:K179"/>
    <mergeCell ref="A180:G180"/>
    <mergeCell ref="H180:I180"/>
    <mergeCell ref="J180:K180"/>
    <mergeCell ref="C177:F177"/>
    <mergeCell ref="H177:I177"/>
    <mergeCell ref="J177:K177"/>
    <mergeCell ref="C178:F178"/>
    <mergeCell ref="H178:I178"/>
    <mergeCell ref="J178:K178"/>
    <mergeCell ref="C175:F175"/>
    <mergeCell ref="H175:I175"/>
    <mergeCell ref="J175:K175"/>
    <mergeCell ref="C176:F176"/>
    <mergeCell ref="H176:I176"/>
    <mergeCell ref="J176:K176"/>
    <mergeCell ref="C173:F173"/>
    <mergeCell ref="H173:I173"/>
    <mergeCell ref="J173:K173"/>
    <mergeCell ref="C174:F174"/>
    <mergeCell ref="H174:I174"/>
    <mergeCell ref="J174:K174"/>
    <mergeCell ref="C172:F172"/>
    <mergeCell ref="H172:I172"/>
    <mergeCell ref="J172:K172"/>
    <mergeCell ref="B171:F171"/>
    <mergeCell ref="H171:I171"/>
    <mergeCell ref="J171:K171"/>
    <mergeCell ref="A166:K166"/>
    <mergeCell ref="A167:K167"/>
    <mergeCell ref="A168:K168"/>
    <mergeCell ref="A169:K169"/>
    <mergeCell ref="A170:F170"/>
    <mergeCell ref="H170:I170"/>
    <mergeCell ref="J170:K170"/>
    <mergeCell ref="H91:I91"/>
    <mergeCell ref="J91:K91"/>
    <mergeCell ref="H74:I74"/>
    <mergeCell ref="C107:F107"/>
    <mergeCell ref="H107:I107"/>
    <mergeCell ref="J107:K107"/>
    <mergeCell ref="A103:K103"/>
    <mergeCell ref="A92:K92"/>
    <mergeCell ref="A93:K93"/>
    <mergeCell ref="J106:K106"/>
    <mergeCell ref="J108:K108"/>
    <mergeCell ref="A97:D97"/>
    <mergeCell ref="H108:I108"/>
    <mergeCell ref="A104:F104"/>
    <mergeCell ref="E97:H97"/>
    <mergeCell ref="I97:K97"/>
    <mergeCell ref="J104:K104"/>
    <mergeCell ref="A99:D99"/>
    <mergeCell ref="H104:I104"/>
    <mergeCell ref="J111:K111"/>
    <mergeCell ref="H75:I75"/>
    <mergeCell ref="E98:H98"/>
    <mergeCell ref="I98:K98"/>
    <mergeCell ref="E99:H99"/>
    <mergeCell ref="A95:K95"/>
    <mergeCell ref="C85:F85"/>
    <mergeCell ref="H85:I85"/>
    <mergeCell ref="J85:K85"/>
    <mergeCell ref="I99:K99"/>
    <mergeCell ref="C111:F111"/>
    <mergeCell ref="H111:I111"/>
    <mergeCell ref="C106:F106"/>
    <mergeCell ref="H106:I106"/>
    <mergeCell ref="A91:G91"/>
    <mergeCell ref="C90:F90"/>
    <mergeCell ref="H90:I90"/>
    <mergeCell ref="C108:F108"/>
    <mergeCell ref="A96:D96"/>
    <mergeCell ref="A98:D98"/>
    <mergeCell ref="E96:H96"/>
    <mergeCell ref="J90:K90"/>
    <mergeCell ref="H86:I86"/>
    <mergeCell ref="C89:F89"/>
    <mergeCell ref="H89:I89"/>
    <mergeCell ref="C87:F87"/>
    <mergeCell ref="C88:F88"/>
    <mergeCell ref="J89:K89"/>
    <mergeCell ref="I96:K96"/>
    <mergeCell ref="C86:F86"/>
    <mergeCell ref="H83:I83"/>
    <mergeCell ref="J83:K83"/>
    <mergeCell ref="C84:F84"/>
    <mergeCell ref="H84:I84"/>
    <mergeCell ref="J84:K84"/>
    <mergeCell ref="H88:I88"/>
    <mergeCell ref="J88:K88"/>
    <mergeCell ref="J86:K86"/>
    <mergeCell ref="H87:I87"/>
    <mergeCell ref="J87:K87"/>
    <mergeCell ref="C81:F81"/>
    <mergeCell ref="H81:I81"/>
    <mergeCell ref="J81:K81"/>
    <mergeCell ref="B105:F105"/>
    <mergeCell ref="H105:I105"/>
    <mergeCell ref="J105:K105"/>
    <mergeCell ref="C82:F82"/>
    <mergeCell ref="H82:I82"/>
    <mergeCell ref="J82:K82"/>
    <mergeCell ref="C83:F83"/>
    <mergeCell ref="C79:F79"/>
    <mergeCell ref="H79:I79"/>
    <mergeCell ref="J79:K79"/>
    <mergeCell ref="C80:F80"/>
    <mergeCell ref="H80:I80"/>
    <mergeCell ref="J80:K80"/>
    <mergeCell ref="C77:F77"/>
    <mergeCell ref="H77:I77"/>
    <mergeCell ref="J77:K77"/>
    <mergeCell ref="C78:F78"/>
    <mergeCell ref="H78:I78"/>
    <mergeCell ref="J78:K78"/>
    <mergeCell ref="B73:F73"/>
    <mergeCell ref="H73:I73"/>
    <mergeCell ref="J73:K73"/>
    <mergeCell ref="A68:K68"/>
    <mergeCell ref="A69:K69"/>
    <mergeCell ref="A70:K70"/>
    <mergeCell ref="A71:K71"/>
    <mergeCell ref="A72:F72"/>
    <mergeCell ref="H72:I72"/>
    <mergeCell ref="J72:K72"/>
    <mergeCell ref="A63:D63"/>
    <mergeCell ref="E63:H63"/>
    <mergeCell ref="I63:K63"/>
    <mergeCell ref="A64:D64"/>
    <mergeCell ref="E64:H64"/>
    <mergeCell ref="I64:K64"/>
    <mergeCell ref="A60:K60"/>
    <mergeCell ref="A61:D61"/>
    <mergeCell ref="E61:H61"/>
    <mergeCell ref="I61:K61"/>
    <mergeCell ref="A62:D62"/>
    <mergeCell ref="E62:H62"/>
    <mergeCell ref="I62:K62"/>
    <mergeCell ref="A57:G57"/>
    <mergeCell ref="H57:I57"/>
    <mergeCell ref="J57:K57"/>
    <mergeCell ref="A58:K58"/>
    <mergeCell ref="A59:K59"/>
    <mergeCell ref="C55:F55"/>
    <mergeCell ref="H55:I55"/>
    <mergeCell ref="J55:K55"/>
    <mergeCell ref="C56:F56"/>
    <mergeCell ref="H56:I56"/>
    <mergeCell ref="J56:K56"/>
    <mergeCell ref="C54:F54"/>
    <mergeCell ref="H54:I54"/>
    <mergeCell ref="J54:K54"/>
    <mergeCell ref="C52:F52"/>
    <mergeCell ref="H52:I52"/>
    <mergeCell ref="J52:K52"/>
    <mergeCell ref="C53:F53"/>
    <mergeCell ref="H53:I53"/>
    <mergeCell ref="J53:K53"/>
    <mergeCell ref="C50:F50"/>
    <mergeCell ref="H50:I50"/>
    <mergeCell ref="J50:K50"/>
    <mergeCell ref="C51:F51"/>
    <mergeCell ref="H51:I51"/>
    <mergeCell ref="J51:K51"/>
    <mergeCell ref="C49:F49"/>
    <mergeCell ref="H49:I49"/>
    <mergeCell ref="J49:K49"/>
    <mergeCell ref="C46:F46"/>
    <mergeCell ref="H46:I46"/>
    <mergeCell ref="J46:K46"/>
    <mergeCell ref="C48:F48"/>
    <mergeCell ref="H48:I48"/>
    <mergeCell ref="J48:K48"/>
    <mergeCell ref="C47:F47"/>
    <mergeCell ref="H47:I47"/>
    <mergeCell ref="J47:K47"/>
    <mergeCell ref="C45:F45"/>
    <mergeCell ref="H45:I45"/>
    <mergeCell ref="J45:K45"/>
    <mergeCell ref="C43:F43"/>
    <mergeCell ref="H43:I43"/>
    <mergeCell ref="J43:K43"/>
    <mergeCell ref="C44:F44"/>
    <mergeCell ref="H44:I44"/>
    <mergeCell ref="J44:K44"/>
    <mergeCell ref="C41:F41"/>
    <mergeCell ref="H41:I41"/>
    <mergeCell ref="J41:K41"/>
    <mergeCell ref="C42:F42"/>
    <mergeCell ref="H42:I42"/>
    <mergeCell ref="J42:K42"/>
    <mergeCell ref="B39:F39"/>
    <mergeCell ref="H39:I39"/>
    <mergeCell ref="J39:K39"/>
    <mergeCell ref="A36:K36"/>
    <mergeCell ref="A37:K37"/>
    <mergeCell ref="A38:F38"/>
    <mergeCell ref="H38:I38"/>
    <mergeCell ref="J38:K38"/>
    <mergeCell ref="A34:K34"/>
    <mergeCell ref="A35:K35"/>
    <mergeCell ref="A30:D30"/>
    <mergeCell ref="E30:H30"/>
    <mergeCell ref="I30:K30"/>
    <mergeCell ref="A28:D28"/>
    <mergeCell ref="E28:H28"/>
    <mergeCell ref="I28:K28"/>
    <mergeCell ref="A29:D29"/>
    <mergeCell ref="E29:H29"/>
    <mergeCell ref="I29:K29"/>
    <mergeCell ref="A24:K24"/>
    <mergeCell ref="A25:K25"/>
    <mergeCell ref="A26:K26"/>
    <mergeCell ref="A27:D27"/>
    <mergeCell ref="E27:H27"/>
    <mergeCell ref="I27:K27"/>
    <mergeCell ref="C22:F22"/>
    <mergeCell ref="H22:I22"/>
    <mergeCell ref="J22:K22"/>
    <mergeCell ref="A23:G23"/>
    <mergeCell ref="H23:I23"/>
    <mergeCell ref="J23:K23"/>
    <mergeCell ref="C20:F20"/>
    <mergeCell ref="H20:I20"/>
    <mergeCell ref="J20:K20"/>
    <mergeCell ref="C21:F21"/>
    <mergeCell ref="H21:I21"/>
    <mergeCell ref="J21:K21"/>
    <mergeCell ref="H17:I17"/>
    <mergeCell ref="J17:K17"/>
    <mergeCell ref="C18:F18"/>
    <mergeCell ref="H18:I18"/>
    <mergeCell ref="J18:K18"/>
    <mergeCell ref="C19:F19"/>
    <mergeCell ref="H19:I19"/>
    <mergeCell ref="J19:K19"/>
    <mergeCell ref="C15:F15"/>
    <mergeCell ref="H15:I15"/>
    <mergeCell ref="J15:K15"/>
    <mergeCell ref="A100:K100"/>
    <mergeCell ref="A101:K101"/>
    <mergeCell ref="A102:K102"/>
    <mergeCell ref="C16:F16"/>
    <mergeCell ref="H16:I16"/>
    <mergeCell ref="J16:K16"/>
    <mergeCell ref="C17:F17"/>
    <mergeCell ref="C13:F13"/>
    <mergeCell ref="H13:I13"/>
    <mergeCell ref="J13:K13"/>
    <mergeCell ref="C14:F14"/>
    <mergeCell ref="H14:I14"/>
    <mergeCell ref="J14:K14"/>
    <mergeCell ref="C12:F12"/>
    <mergeCell ref="H12:I12"/>
    <mergeCell ref="J12:K12"/>
    <mergeCell ref="C11:F11"/>
    <mergeCell ref="C7:F7"/>
    <mergeCell ref="H7:I7"/>
    <mergeCell ref="J7:K7"/>
    <mergeCell ref="C8:F8"/>
    <mergeCell ref="H8:I8"/>
    <mergeCell ref="J8:K8"/>
    <mergeCell ref="J11:K11"/>
    <mergeCell ref="C9:F9"/>
    <mergeCell ref="H9:I9"/>
    <mergeCell ref="J9:K9"/>
    <mergeCell ref="C10:F10"/>
    <mergeCell ref="H10:I10"/>
    <mergeCell ref="J10:K10"/>
    <mergeCell ref="A1:K1"/>
    <mergeCell ref="A2:K2"/>
    <mergeCell ref="A3:K3"/>
    <mergeCell ref="A4:K4"/>
    <mergeCell ref="A5:F5"/>
    <mergeCell ref="H5:I5"/>
    <mergeCell ref="J5:K5"/>
    <mergeCell ref="B6:F6"/>
    <mergeCell ref="C109:F109"/>
    <mergeCell ref="H109:I109"/>
    <mergeCell ref="J109:K109"/>
    <mergeCell ref="C110:F110"/>
    <mergeCell ref="H110:I110"/>
    <mergeCell ref="J110:K110"/>
    <mergeCell ref="H6:I6"/>
    <mergeCell ref="J6:K6"/>
    <mergeCell ref="H11:I11"/>
    <mergeCell ref="C112:F112"/>
    <mergeCell ref="H112:I112"/>
    <mergeCell ref="J112:K112"/>
    <mergeCell ref="C115:F115"/>
    <mergeCell ref="H115:I115"/>
    <mergeCell ref="J115:K115"/>
    <mergeCell ref="C113:F113"/>
    <mergeCell ref="H113:I113"/>
    <mergeCell ref="J113:K113"/>
    <mergeCell ref="C114:F114"/>
    <mergeCell ref="J114:K114"/>
    <mergeCell ref="C116:F116"/>
    <mergeCell ref="H116:I116"/>
    <mergeCell ref="J116:K116"/>
    <mergeCell ref="C118:F118"/>
    <mergeCell ref="H118:I118"/>
    <mergeCell ref="J118:K118"/>
    <mergeCell ref="C117:F117"/>
    <mergeCell ref="J117:K117"/>
    <mergeCell ref="A119:G119"/>
    <mergeCell ref="H119:I119"/>
    <mergeCell ref="J119:K119"/>
    <mergeCell ref="A121:K121"/>
    <mergeCell ref="A122:K122"/>
    <mergeCell ref="A124:K124"/>
    <mergeCell ref="A123:K123"/>
    <mergeCell ref="I128:K128"/>
    <mergeCell ref="B125:K125"/>
    <mergeCell ref="B126:K126"/>
    <mergeCell ref="A129:D129"/>
    <mergeCell ref="E129:H129"/>
    <mergeCell ref="I129:K129"/>
    <mergeCell ref="A128:D128"/>
    <mergeCell ref="E128:H128"/>
    <mergeCell ref="A137:F137"/>
    <mergeCell ref="H137:I137"/>
    <mergeCell ref="J137:K137"/>
    <mergeCell ref="A130:D130"/>
    <mergeCell ref="E130:H130"/>
    <mergeCell ref="I130:K130"/>
    <mergeCell ref="A131:D131"/>
    <mergeCell ref="E131:H131"/>
    <mergeCell ref="I131:K131"/>
    <mergeCell ref="J145:K145"/>
    <mergeCell ref="H146:I146"/>
    <mergeCell ref="B138:F138"/>
    <mergeCell ref="H138:I138"/>
    <mergeCell ref="J138:K138"/>
    <mergeCell ref="B139:F139"/>
    <mergeCell ref="J144:K144"/>
    <mergeCell ref="H139:I139"/>
    <mergeCell ref="J139:K139"/>
    <mergeCell ref="J146:K146"/>
    <mergeCell ref="C150:F150"/>
    <mergeCell ref="A151:G151"/>
    <mergeCell ref="C146:F146"/>
    <mergeCell ref="C143:F143"/>
    <mergeCell ref="H143:I143"/>
    <mergeCell ref="J143:K143"/>
    <mergeCell ref="C144:F144"/>
    <mergeCell ref="H144:I144"/>
    <mergeCell ref="C145:F145"/>
    <mergeCell ref="H145:I145"/>
    <mergeCell ref="H147:I147"/>
    <mergeCell ref="H148:I148"/>
    <mergeCell ref="J148:K148"/>
    <mergeCell ref="H150:I150"/>
    <mergeCell ref="J150:K150"/>
    <mergeCell ref="J147:K147"/>
    <mergeCell ref="H149:I149"/>
    <mergeCell ref="J149:K149"/>
    <mergeCell ref="E157:H157"/>
    <mergeCell ref="A156:D156"/>
    <mergeCell ref="C147:F147"/>
    <mergeCell ref="I157:K157"/>
    <mergeCell ref="H151:I151"/>
    <mergeCell ref="J151:K151"/>
    <mergeCell ref="I156:K156"/>
    <mergeCell ref="A152:K152"/>
    <mergeCell ref="C149:F149"/>
    <mergeCell ref="C148:F148"/>
    <mergeCell ref="H141:I141"/>
    <mergeCell ref="H142:I142"/>
    <mergeCell ref="A158:D158"/>
    <mergeCell ref="E158:H158"/>
    <mergeCell ref="I158:K158"/>
    <mergeCell ref="A155:D155"/>
    <mergeCell ref="E155:H155"/>
    <mergeCell ref="I155:K155"/>
    <mergeCell ref="E156:H156"/>
    <mergeCell ref="A157:D157"/>
    <mergeCell ref="H76:I76"/>
    <mergeCell ref="H114:I114"/>
    <mergeCell ref="H117:I117"/>
    <mergeCell ref="H40:I40"/>
    <mergeCell ref="J40:K40"/>
    <mergeCell ref="H140:I140"/>
    <mergeCell ref="A133:K133"/>
    <mergeCell ref="A134:K134"/>
    <mergeCell ref="A135:K135"/>
    <mergeCell ref="A136:K136"/>
  </mergeCells>
  <printOptions/>
  <pageMargins left="0" right="0" top="0" bottom="0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6">
      <selection activeCell="C21" sqref="C21"/>
    </sheetView>
  </sheetViews>
  <sheetFormatPr defaultColWidth="9.140625" defaultRowHeight="21" customHeight="1"/>
  <cols>
    <col min="1" max="1" width="10.421875" style="2" customWidth="1"/>
    <col min="2" max="2" width="11.421875" style="2" customWidth="1"/>
    <col min="3" max="3" width="38.140625" style="18" customWidth="1"/>
    <col min="4" max="4" width="11.28125" style="77" customWidth="1"/>
    <col min="5" max="5" width="5.00390625" style="77" customWidth="1"/>
    <col min="6" max="6" width="11.421875" style="63" customWidth="1"/>
    <col min="7" max="7" width="7.421875" style="2" customWidth="1"/>
    <col min="8" max="8" width="9.28125" style="2" customWidth="1"/>
    <col min="9" max="9" width="27.7109375" style="2" customWidth="1"/>
    <col min="10" max="16384" width="9.00390625" style="2" customWidth="1"/>
  </cols>
  <sheetData>
    <row r="1" spans="1:9" ht="21" customHeight="1">
      <c r="A1" s="232" t="s">
        <v>175</v>
      </c>
      <c r="B1" s="232"/>
      <c r="C1" s="232"/>
      <c r="D1" s="232"/>
      <c r="E1" s="232"/>
      <c r="F1" s="232"/>
      <c r="G1" s="232"/>
      <c r="H1" s="232"/>
      <c r="I1" s="232"/>
    </row>
    <row r="2" spans="1:9" ht="21" customHeight="1">
      <c r="A2" s="232" t="s">
        <v>130</v>
      </c>
      <c r="B2" s="232"/>
      <c r="C2" s="232"/>
      <c r="D2" s="232"/>
      <c r="E2" s="232"/>
      <c r="F2" s="232"/>
      <c r="G2" s="232"/>
      <c r="H2" s="232"/>
      <c r="I2" s="232"/>
    </row>
    <row r="3" spans="1:9" ht="21" customHeight="1">
      <c r="A3" s="232" t="s">
        <v>176</v>
      </c>
      <c r="B3" s="232"/>
      <c r="C3" s="232"/>
      <c r="D3" s="232"/>
      <c r="E3" s="232"/>
      <c r="F3" s="232"/>
      <c r="G3" s="232"/>
      <c r="H3" s="232"/>
      <c r="I3" s="232"/>
    </row>
    <row r="4" spans="1:9" ht="21" customHeight="1">
      <c r="A4" s="220" t="s">
        <v>177</v>
      </c>
      <c r="B4" s="220"/>
      <c r="C4" s="220"/>
      <c r="D4" s="220"/>
      <c r="E4" s="70"/>
      <c r="F4" s="70"/>
      <c r="G4" s="70"/>
      <c r="H4" s="70"/>
      <c r="I4" s="70"/>
    </row>
    <row r="5" spans="1:9" ht="21" customHeight="1">
      <c r="A5" s="231" t="s">
        <v>136</v>
      </c>
      <c r="B5" s="231" t="s">
        <v>137</v>
      </c>
      <c r="C5" s="231" t="s">
        <v>115</v>
      </c>
      <c r="D5" s="78" t="s">
        <v>17</v>
      </c>
      <c r="E5" s="239" t="s">
        <v>56</v>
      </c>
      <c r="F5" s="235" t="s">
        <v>54</v>
      </c>
      <c r="G5" s="233" t="s">
        <v>55</v>
      </c>
      <c r="H5" s="237" t="s">
        <v>117</v>
      </c>
      <c r="I5" s="233" t="s">
        <v>19</v>
      </c>
    </row>
    <row r="6" spans="1:9" ht="21" customHeight="1">
      <c r="A6" s="231"/>
      <c r="B6" s="231"/>
      <c r="C6" s="231"/>
      <c r="D6" s="79" t="s">
        <v>116</v>
      </c>
      <c r="E6" s="240"/>
      <c r="F6" s="236"/>
      <c r="G6" s="234"/>
      <c r="H6" s="238"/>
      <c r="I6" s="234"/>
    </row>
    <row r="7" spans="1:9" ht="21" customHeight="1">
      <c r="A7" s="111" t="s">
        <v>14</v>
      </c>
      <c r="B7" s="111" t="s">
        <v>14</v>
      </c>
      <c r="C7" s="59" t="s">
        <v>178</v>
      </c>
      <c r="D7" s="109">
        <v>70000</v>
      </c>
      <c r="E7" s="109"/>
      <c r="F7" s="72">
        <v>70000</v>
      </c>
      <c r="G7" s="74"/>
      <c r="H7" s="74"/>
      <c r="I7" s="110" t="s">
        <v>179</v>
      </c>
    </row>
    <row r="8" spans="1:9" ht="21" customHeight="1">
      <c r="A8" s="11"/>
      <c r="B8" s="11"/>
      <c r="C8" s="59"/>
      <c r="D8" s="75"/>
      <c r="E8" s="75"/>
      <c r="G8" s="60"/>
      <c r="H8" s="25"/>
      <c r="I8" s="110" t="s">
        <v>180</v>
      </c>
    </row>
    <row r="9" spans="1:9" ht="21" customHeight="1">
      <c r="A9" s="11"/>
      <c r="B9" s="11"/>
      <c r="C9" s="59"/>
      <c r="D9" s="76"/>
      <c r="E9" s="76"/>
      <c r="F9" s="62"/>
      <c r="G9" s="62"/>
      <c r="H9" s="25"/>
      <c r="I9" s="110"/>
    </row>
    <row r="10" spans="1:9" ht="21" customHeight="1">
      <c r="A10" s="74" t="s">
        <v>242</v>
      </c>
      <c r="B10" s="154" t="s">
        <v>246</v>
      </c>
      <c r="C10" s="59" t="s">
        <v>249</v>
      </c>
      <c r="D10" s="76">
        <v>144000</v>
      </c>
      <c r="E10" s="76"/>
      <c r="F10" s="62">
        <v>144000</v>
      </c>
      <c r="G10" s="62"/>
      <c r="H10" s="25"/>
      <c r="I10" s="110" t="s">
        <v>181</v>
      </c>
    </row>
    <row r="11" spans="1:9" ht="21" customHeight="1">
      <c r="A11" s="74" t="s">
        <v>245</v>
      </c>
      <c r="B11" s="11"/>
      <c r="C11" s="59"/>
      <c r="D11" s="76"/>
      <c r="E11" s="76"/>
      <c r="F11" s="62"/>
      <c r="G11" s="61"/>
      <c r="H11" s="25"/>
      <c r="I11" s="110" t="s">
        <v>182</v>
      </c>
    </row>
    <row r="12" spans="1:9" ht="21" customHeight="1">
      <c r="A12" s="11"/>
      <c r="B12" s="11"/>
      <c r="C12" s="59"/>
      <c r="D12" s="76"/>
      <c r="E12" s="76"/>
      <c r="F12" s="62"/>
      <c r="G12" s="62"/>
      <c r="H12" s="25"/>
      <c r="I12" s="110"/>
    </row>
    <row r="13" spans="1:9" ht="21" customHeight="1">
      <c r="A13" s="74" t="s">
        <v>11</v>
      </c>
      <c r="B13" s="155" t="s">
        <v>140</v>
      </c>
      <c r="C13" s="59" t="s">
        <v>183</v>
      </c>
      <c r="D13" s="76">
        <v>13000</v>
      </c>
      <c r="E13" s="76"/>
      <c r="F13" s="62">
        <v>13000</v>
      </c>
      <c r="G13" s="62"/>
      <c r="H13" s="25"/>
      <c r="I13" s="110" t="s">
        <v>231</v>
      </c>
    </row>
    <row r="14" spans="1:9" ht="21" customHeight="1">
      <c r="A14" s="11"/>
      <c r="B14" s="11"/>
      <c r="C14" s="59"/>
      <c r="D14" s="76"/>
      <c r="E14" s="76"/>
      <c r="F14" s="62"/>
      <c r="G14" s="62"/>
      <c r="H14" s="65"/>
      <c r="I14" s="110" t="s">
        <v>232</v>
      </c>
    </row>
    <row r="15" spans="1:9" ht="21" customHeight="1">
      <c r="A15" s="74"/>
      <c r="B15" s="74"/>
      <c r="C15" s="59" t="s">
        <v>184</v>
      </c>
      <c r="D15" s="76">
        <v>5500</v>
      </c>
      <c r="E15" s="76"/>
      <c r="F15" s="62">
        <v>5500</v>
      </c>
      <c r="G15" s="62"/>
      <c r="H15" s="62"/>
      <c r="I15" s="110" t="s">
        <v>118</v>
      </c>
    </row>
    <row r="16" spans="1:9" ht="21" customHeight="1">
      <c r="A16" s="74"/>
      <c r="B16" s="74"/>
      <c r="C16" s="59"/>
      <c r="D16" s="76"/>
      <c r="E16" s="76"/>
      <c r="F16" s="62"/>
      <c r="G16" s="62"/>
      <c r="H16" s="62"/>
      <c r="I16" s="110"/>
    </row>
    <row r="17" spans="1:9" ht="21" customHeight="1">
      <c r="A17" s="11"/>
      <c r="B17" s="11"/>
      <c r="C17" s="59" t="s">
        <v>185</v>
      </c>
      <c r="D17" s="76">
        <v>400</v>
      </c>
      <c r="E17" s="76"/>
      <c r="F17" s="62">
        <v>400</v>
      </c>
      <c r="G17" s="62"/>
      <c r="H17" s="62"/>
      <c r="I17" s="110" t="s">
        <v>118</v>
      </c>
    </row>
    <row r="18" spans="1:9" ht="21" customHeight="1">
      <c r="A18" s="74"/>
      <c r="B18" s="74"/>
      <c r="C18" s="59"/>
      <c r="D18" s="76"/>
      <c r="E18" s="76"/>
      <c r="F18" s="62"/>
      <c r="G18" s="62"/>
      <c r="H18" s="62"/>
      <c r="I18" s="110"/>
    </row>
    <row r="19" spans="1:9" ht="21" customHeight="1">
      <c r="A19" s="74" t="s">
        <v>242</v>
      </c>
      <c r="B19" s="74" t="s">
        <v>243</v>
      </c>
      <c r="C19" s="59" t="s">
        <v>186</v>
      </c>
      <c r="D19" s="76">
        <v>24450</v>
      </c>
      <c r="E19" s="76"/>
      <c r="F19" s="62">
        <v>24450</v>
      </c>
      <c r="G19" s="62"/>
      <c r="H19" s="62"/>
      <c r="I19" s="110" t="s">
        <v>187</v>
      </c>
    </row>
    <row r="20" spans="1:9" ht="21" customHeight="1">
      <c r="A20" s="113" t="s">
        <v>245</v>
      </c>
      <c r="B20" s="112"/>
      <c r="C20" s="59"/>
      <c r="D20" s="76"/>
      <c r="E20" s="76"/>
      <c r="F20" s="62"/>
      <c r="G20" s="62"/>
      <c r="H20" s="64"/>
      <c r="I20" s="110" t="s">
        <v>188</v>
      </c>
    </row>
    <row r="21" spans="1:9" ht="21" customHeight="1">
      <c r="A21" s="113" t="s">
        <v>9</v>
      </c>
      <c r="B21" s="113" t="s">
        <v>9</v>
      </c>
      <c r="C21" s="59" t="s">
        <v>189</v>
      </c>
      <c r="D21" s="76">
        <v>189000</v>
      </c>
      <c r="E21" s="76"/>
      <c r="F21" s="62">
        <v>189000</v>
      </c>
      <c r="G21" s="62"/>
      <c r="H21" s="64"/>
      <c r="I21" s="110" t="s">
        <v>190</v>
      </c>
    </row>
    <row r="22" spans="1:9" ht="21" customHeight="1">
      <c r="A22" s="74"/>
      <c r="B22" s="74"/>
      <c r="C22" s="59"/>
      <c r="D22" s="76"/>
      <c r="E22" s="76"/>
      <c r="F22" s="62"/>
      <c r="G22" s="63"/>
      <c r="H22" s="64"/>
      <c r="I22" s="110" t="s">
        <v>191</v>
      </c>
    </row>
    <row r="23" spans="1:9" ht="21" customHeight="1">
      <c r="A23" s="74" t="s">
        <v>242</v>
      </c>
      <c r="B23" s="74" t="s">
        <v>243</v>
      </c>
      <c r="C23" s="59" t="s">
        <v>192</v>
      </c>
      <c r="D23" s="76">
        <v>28150</v>
      </c>
      <c r="E23" s="76"/>
      <c r="F23" s="62">
        <v>28150</v>
      </c>
      <c r="G23" s="63"/>
      <c r="H23" s="64"/>
      <c r="I23" s="110" t="s">
        <v>193</v>
      </c>
    </row>
    <row r="24" spans="1:9" ht="21" customHeight="1">
      <c r="A24" s="74" t="s">
        <v>245</v>
      </c>
      <c r="B24" s="74"/>
      <c r="C24" s="59"/>
      <c r="D24" s="76"/>
      <c r="E24" s="76"/>
      <c r="F24" s="62"/>
      <c r="G24" s="63"/>
      <c r="H24" s="64"/>
      <c r="I24" s="110" t="s">
        <v>194</v>
      </c>
    </row>
    <row r="25" spans="1:9" ht="21" customHeight="1">
      <c r="A25" s="86"/>
      <c r="B25" s="86"/>
      <c r="C25" s="71"/>
      <c r="D25" s="82"/>
      <c r="E25" s="82"/>
      <c r="F25" s="83"/>
      <c r="G25" s="84"/>
      <c r="H25" s="85"/>
      <c r="I25" s="114"/>
    </row>
    <row r="26" spans="1:9" ht="21" customHeight="1">
      <c r="A26" s="74" t="s">
        <v>9</v>
      </c>
      <c r="B26" s="74" t="s">
        <v>244</v>
      </c>
      <c r="C26" s="59" t="s">
        <v>195</v>
      </c>
      <c r="D26" s="76">
        <v>7500</v>
      </c>
      <c r="E26" s="76"/>
      <c r="F26" s="62">
        <v>7500</v>
      </c>
      <c r="G26" s="63"/>
      <c r="H26" s="64"/>
      <c r="I26" s="110" t="s">
        <v>196</v>
      </c>
    </row>
    <row r="27" spans="1:9" ht="21" customHeight="1">
      <c r="A27" s="74"/>
      <c r="B27" s="74"/>
      <c r="C27" s="59"/>
      <c r="D27" s="76"/>
      <c r="E27" s="76"/>
      <c r="F27" s="62"/>
      <c r="G27" s="63"/>
      <c r="H27" s="64"/>
      <c r="I27" s="110" t="s">
        <v>197</v>
      </c>
    </row>
    <row r="28" spans="1:9" ht="21" customHeight="1">
      <c r="A28" s="74"/>
      <c r="B28" s="74"/>
      <c r="C28" s="59"/>
      <c r="D28" s="76"/>
      <c r="E28" s="76"/>
      <c r="F28" s="62"/>
      <c r="G28" s="63"/>
      <c r="H28" s="64"/>
      <c r="I28" s="110"/>
    </row>
    <row r="29" spans="1:9" ht="21" customHeight="1">
      <c r="A29" s="74"/>
      <c r="B29" s="74"/>
      <c r="C29" s="59" t="s">
        <v>198</v>
      </c>
      <c r="D29" s="76">
        <v>219081</v>
      </c>
      <c r="E29" s="76"/>
      <c r="F29" s="62">
        <v>219081</v>
      </c>
      <c r="G29" s="63"/>
      <c r="H29" s="62"/>
      <c r="I29" s="110" t="s">
        <v>199</v>
      </c>
    </row>
    <row r="30" spans="1:9" s="24" customFormat="1" ht="21" customHeight="1">
      <c r="A30" s="11"/>
      <c r="B30" s="11"/>
      <c r="C30" s="59"/>
      <c r="D30" s="80"/>
      <c r="E30" s="75"/>
      <c r="F30" s="72"/>
      <c r="G30" s="62"/>
      <c r="H30" s="62"/>
      <c r="I30" s="110" t="s">
        <v>202</v>
      </c>
    </row>
    <row r="31" spans="1:9" s="24" customFormat="1" ht="21" customHeight="1">
      <c r="A31" s="11"/>
      <c r="B31" s="11"/>
      <c r="C31" s="59"/>
      <c r="D31" s="80"/>
      <c r="E31" s="75"/>
      <c r="F31" s="72"/>
      <c r="G31" s="62"/>
      <c r="H31" s="62"/>
      <c r="I31" s="110"/>
    </row>
    <row r="32" spans="1:9" s="24" customFormat="1" ht="21" customHeight="1">
      <c r="A32" s="74"/>
      <c r="B32" s="74"/>
      <c r="C32" s="59" t="s">
        <v>200</v>
      </c>
      <c r="D32" s="80">
        <v>35420</v>
      </c>
      <c r="E32" s="75"/>
      <c r="F32" s="72">
        <v>35420</v>
      </c>
      <c r="G32" s="73"/>
      <c r="H32" s="74"/>
      <c r="I32" s="110" t="s">
        <v>233</v>
      </c>
    </row>
    <row r="33" spans="1:9" ht="21" customHeight="1">
      <c r="A33" s="74"/>
      <c r="B33" s="74"/>
      <c r="C33" s="59"/>
      <c r="D33" s="80"/>
      <c r="E33" s="75"/>
      <c r="F33" s="72"/>
      <c r="G33" s="73"/>
      <c r="H33" s="74"/>
      <c r="I33" s="110" t="s">
        <v>234</v>
      </c>
    </row>
    <row r="34" spans="1:9" ht="21" customHeight="1">
      <c r="A34" s="74"/>
      <c r="B34" s="74"/>
      <c r="C34" s="59" t="s">
        <v>201</v>
      </c>
      <c r="D34" s="80">
        <v>17500</v>
      </c>
      <c r="E34" s="75"/>
      <c r="F34" s="72">
        <v>17500</v>
      </c>
      <c r="G34" s="73"/>
      <c r="H34" s="74"/>
      <c r="I34" s="110" t="s">
        <v>233</v>
      </c>
    </row>
    <row r="35" spans="1:9" ht="21" customHeight="1">
      <c r="A35" s="74"/>
      <c r="B35" s="74"/>
      <c r="C35" s="59"/>
      <c r="D35" s="80"/>
      <c r="E35" s="75"/>
      <c r="F35" s="72"/>
      <c r="G35" s="73"/>
      <c r="H35" s="74"/>
      <c r="I35" s="110" t="s">
        <v>235</v>
      </c>
    </row>
    <row r="36" spans="1:9" ht="21" customHeight="1">
      <c r="A36" s="74"/>
      <c r="B36" s="74"/>
      <c r="C36" s="59" t="s">
        <v>251</v>
      </c>
      <c r="D36" s="80">
        <v>5500</v>
      </c>
      <c r="E36" s="75"/>
      <c r="F36" s="72">
        <v>5500</v>
      </c>
      <c r="G36" s="73"/>
      <c r="H36" s="74"/>
      <c r="I36" s="110" t="s">
        <v>233</v>
      </c>
    </row>
    <row r="37" spans="1:9" ht="21" customHeight="1">
      <c r="A37" s="74"/>
      <c r="B37" s="74"/>
      <c r="C37" s="59"/>
      <c r="D37" s="80"/>
      <c r="E37" s="75"/>
      <c r="F37" s="72"/>
      <c r="G37" s="73"/>
      <c r="H37" s="74"/>
      <c r="I37" s="110" t="s">
        <v>252</v>
      </c>
    </row>
    <row r="38" spans="1:9" ht="21" customHeight="1">
      <c r="A38" s="86"/>
      <c r="B38" s="86"/>
      <c r="C38" s="71"/>
      <c r="D38" s="87"/>
      <c r="E38" s="88"/>
      <c r="F38" s="84"/>
      <c r="G38" s="86"/>
      <c r="H38" s="86"/>
      <c r="I38" s="114"/>
    </row>
    <row r="39" spans="1:9" s="70" customFormat="1" ht="21" customHeight="1">
      <c r="A39" s="215" t="s">
        <v>18</v>
      </c>
      <c r="B39" s="216"/>
      <c r="C39" s="217"/>
      <c r="D39" s="81">
        <f>SUM(D7:D38)</f>
        <v>759501</v>
      </c>
      <c r="E39" s="81">
        <f>SUM(E8:E38)</f>
        <v>0</v>
      </c>
      <c r="F39" s="81">
        <f>SUM(F7:F38)</f>
        <v>759501</v>
      </c>
      <c r="G39" s="81">
        <f>SUM(G8:G38)</f>
        <v>0</v>
      </c>
      <c r="H39" s="3"/>
      <c r="I39" s="115"/>
    </row>
  </sheetData>
  <sheetProtection/>
  <mergeCells count="13">
    <mergeCell ref="E5:E6"/>
    <mergeCell ref="A2:I2"/>
    <mergeCell ref="A4:D4"/>
    <mergeCell ref="A5:A6"/>
    <mergeCell ref="B5:B6"/>
    <mergeCell ref="C5:C6"/>
    <mergeCell ref="A39:C39"/>
    <mergeCell ref="A1:I1"/>
    <mergeCell ref="A3:I3"/>
    <mergeCell ref="I5:I6"/>
    <mergeCell ref="F5:F6"/>
    <mergeCell ref="G5:G6"/>
    <mergeCell ref="H5:H6"/>
  </mergeCells>
  <printOptions/>
  <pageMargins left="0.35433070866141736" right="0" top="0.5511811023622047" bottom="0.35433070866141736" header="0.31496062992125984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9.57421875" style="29" customWidth="1"/>
    <col min="2" max="2" width="13.00390625" style="29" customWidth="1"/>
    <col min="3" max="3" width="16.8515625" style="77" customWidth="1"/>
    <col min="4" max="4" width="16.8515625" style="29" customWidth="1"/>
    <col min="5" max="5" width="23.421875" style="28" customWidth="1"/>
    <col min="6" max="6" width="35.7109375" style="29" customWidth="1"/>
    <col min="7" max="7" width="14.421875" style="28" customWidth="1"/>
    <col min="8" max="16384" width="9.00390625" style="29" customWidth="1"/>
  </cols>
  <sheetData>
    <row r="1" spans="1:7" s="103" customFormat="1" ht="24">
      <c r="A1" s="241" t="s">
        <v>53</v>
      </c>
      <c r="B1" s="241"/>
      <c r="C1" s="241"/>
      <c r="D1" s="241"/>
      <c r="E1" s="241"/>
      <c r="F1" s="241"/>
      <c r="G1" s="241"/>
    </row>
    <row r="2" spans="1:7" s="103" customFormat="1" ht="24">
      <c r="A2" s="241" t="s">
        <v>130</v>
      </c>
      <c r="B2" s="241"/>
      <c r="C2" s="241"/>
      <c r="D2" s="241"/>
      <c r="E2" s="241"/>
      <c r="F2" s="241"/>
      <c r="G2" s="241"/>
    </row>
    <row r="3" spans="1:7" s="103" customFormat="1" ht="24">
      <c r="A3" s="241" t="s">
        <v>131</v>
      </c>
      <c r="B3" s="241"/>
      <c r="C3" s="241"/>
      <c r="D3" s="241"/>
      <c r="E3" s="241"/>
      <c r="F3" s="241"/>
      <c r="G3" s="241"/>
    </row>
    <row r="4" spans="1:7" s="105" customFormat="1" ht="24">
      <c r="A4" s="218" t="s">
        <v>132</v>
      </c>
      <c r="B4" s="218"/>
      <c r="C4" s="218"/>
      <c r="D4" s="218"/>
      <c r="E4" s="218"/>
      <c r="F4" s="218"/>
      <c r="G4" s="218"/>
    </row>
    <row r="5" spans="1:7" s="108" customFormat="1" ht="24">
      <c r="A5" s="106" t="s">
        <v>133</v>
      </c>
      <c r="B5" s="106" t="s">
        <v>134</v>
      </c>
      <c r="C5" s="107" t="s">
        <v>135</v>
      </c>
      <c r="D5" s="106" t="s">
        <v>136</v>
      </c>
      <c r="E5" s="107" t="s">
        <v>137</v>
      </c>
      <c r="F5" s="106" t="s">
        <v>115</v>
      </c>
      <c r="G5" s="107" t="s">
        <v>17</v>
      </c>
    </row>
    <row r="6" spans="1:7" ht="24">
      <c r="A6" s="93" t="s">
        <v>138</v>
      </c>
      <c r="B6" s="93" t="s">
        <v>139</v>
      </c>
      <c r="C6" s="97" t="s">
        <v>139</v>
      </c>
      <c r="D6" s="93" t="s">
        <v>11</v>
      </c>
      <c r="E6" s="93" t="s">
        <v>140</v>
      </c>
      <c r="F6" s="97" t="s">
        <v>141</v>
      </c>
      <c r="G6" s="101">
        <v>7000</v>
      </c>
    </row>
    <row r="7" spans="1:7" ht="24">
      <c r="A7" s="94"/>
      <c r="B7" s="94"/>
      <c r="C7" s="98"/>
      <c r="D7" s="94"/>
      <c r="E7" s="94"/>
      <c r="F7" s="98" t="s">
        <v>142</v>
      </c>
      <c r="G7" s="102">
        <v>7000</v>
      </c>
    </row>
    <row r="8" spans="1:7" ht="24">
      <c r="A8" s="94"/>
      <c r="B8" s="94"/>
      <c r="C8" s="98"/>
      <c r="D8" s="94"/>
      <c r="E8" s="94"/>
      <c r="F8" s="98" t="s">
        <v>143</v>
      </c>
      <c r="G8" s="102">
        <v>7000</v>
      </c>
    </row>
    <row r="9" spans="1:7" ht="24">
      <c r="A9" s="94"/>
      <c r="B9" s="94"/>
      <c r="C9" s="98"/>
      <c r="D9" s="94"/>
      <c r="E9" s="94"/>
      <c r="F9" s="98" t="s">
        <v>144</v>
      </c>
      <c r="G9" s="102">
        <v>7000</v>
      </c>
    </row>
    <row r="10" spans="1:7" ht="24">
      <c r="A10" s="94"/>
      <c r="B10" s="94"/>
      <c r="C10" s="98"/>
      <c r="D10" s="94"/>
      <c r="E10" s="94"/>
      <c r="F10" s="98" t="s">
        <v>145</v>
      </c>
      <c r="G10" s="102">
        <v>25000</v>
      </c>
    </row>
    <row r="11" spans="1:7" ht="24">
      <c r="A11" s="94"/>
      <c r="B11" s="94"/>
      <c r="C11" s="98"/>
      <c r="D11" s="94"/>
      <c r="E11" s="94" t="s">
        <v>146</v>
      </c>
      <c r="F11" s="98" t="s">
        <v>147</v>
      </c>
      <c r="G11" s="102">
        <v>44653.24</v>
      </c>
    </row>
    <row r="12" spans="1:7" ht="24">
      <c r="A12" s="94"/>
      <c r="B12" s="94"/>
      <c r="C12" s="98"/>
      <c r="D12" s="94" t="s">
        <v>166</v>
      </c>
      <c r="E12" s="94" t="s">
        <v>167</v>
      </c>
      <c r="F12" s="98" t="s">
        <v>168</v>
      </c>
      <c r="G12" s="102">
        <v>25000</v>
      </c>
    </row>
    <row r="13" spans="1:7" ht="24">
      <c r="A13" s="94"/>
      <c r="B13" s="94"/>
      <c r="C13" s="98"/>
      <c r="D13" s="94"/>
      <c r="E13" s="94"/>
      <c r="F13" s="98" t="s">
        <v>169</v>
      </c>
      <c r="G13" s="102">
        <v>12000</v>
      </c>
    </row>
    <row r="14" spans="1:7" ht="24">
      <c r="A14" s="74"/>
      <c r="B14" s="74"/>
      <c r="C14" s="75" t="s">
        <v>148</v>
      </c>
      <c r="D14" s="75" t="s">
        <v>11</v>
      </c>
      <c r="E14" s="75" t="s">
        <v>140</v>
      </c>
      <c r="F14" s="98" t="s">
        <v>149</v>
      </c>
      <c r="G14" s="62">
        <v>7000</v>
      </c>
    </row>
    <row r="15" spans="1:7" ht="24">
      <c r="A15" s="74"/>
      <c r="B15" s="94" t="s">
        <v>151</v>
      </c>
      <c r="C15" s="75" t="s">
        <v>152</v>
      </c>
      <c r="D15" s="75" t="s">
        <v>11</v>
      </c>
      <c r="E15" s="75" t="s">
        <v>140</v>
      </c>
      <c r="F15" s="98" t="s">
        <v>153</v>
      </c>
      <c r="G15" s="62">
        <v>14000</v>
      </c>
    </row>
    <row r="16" spans="1:7" ht="24">
      <c r="A16" s="95"/>
      <c r="B16" s="94" t="s">
        <v>154</v>
      </c>
      <c r="C16" s="75" t="s">
        <v>155</v>
      </c>
      <c r="D16" s="99" t="s">
        <v>11</v>
      </c>
      <c r="E16" s="99" t="s">
        <v>140</v>
      </c>
      <c r="F16" s="95" t="s">
        <v>157</v>
      </c>
      <c r="G16" s="99">
        <v>7000</v>
      </c>
    </row>
    <row r="17" spans="1:7" ht="24">
      <c r="A17" s="95"/>
      <c r="B17" s="94"/>
      <c r="C17" s="75" t="s">
        <v>156</v>
      </c>
      <c r="D17" s="99"/>
      <c r="E17" s="99"/>
      <c r="F17" s="95" t="s">
        <v>158</v>
      </c>
      <c r="G17" s="99">
        <v>30750</v>
      </c>
    </row>
    <row r="18" spans="1:7" ht="24">
      <c r="A18" s="94"/>
      <c r="B18" s="94"/>
      <c r="C18" s="75"/>
      <c r="D18" s="99" t="s">
        <v>12</v>
      </c>
      <c r="E18" s="99" t="s">
        <v>159</v>
      </c>
      <c r="F18" s="95" t="s">
        <v>160</v>
      </c>
      <c r="G18" s="99">
        <v>284772.94</v>
      </c>
    </row>
    <row r="19" spans="1:7" ht="24">
      <c r="A19" s="94"/>
      <c r="B19" s="94" t="s">
        <v>150</v>
      </c>
      <c r="C19" s="75" t="s">
        <v>161</v>
      </c>
      <c r="D19" s="99" t="s">
        <v>15</v>
      </c>
      <c r="E19" s="62" t="s">
        <v>162</v>
      </c>
      <c r="F19" s="74" t="s">
        <v>163</v>
      </c>
      <c r="G19" s="99">
        <v>694000</v>
      </c>
    </row>
    <row r="20" spans="1:7" ht="24">
      <c r="A20" s="94"/>
      <c r="B20" s="74"/>
      <c r="C20" s="75"/>
      <c r="D20" s="99"/>
      <c r="E20" s="99"/>
      <c r="F20" s="95" t="s">
        <v>164</v>
      </c>
      <c r="G20" s="99"/>
    </row>
    <row r="21" spans="1:7" ht="24">
      <c r="A21" s="94"/>
      <c r="B21" s="94"/>
      <c r="C21" s="75"/>
      <c r="D21" s="99"/>
      <c r="E21" s="99"/>
      <c r="F21" s="95" t="s">
        <v>163</v>
      </c>
      <c r="G21" s="99">
        <v>565000</v>
      </c>
    </row>
    <row r="22" spans="1:7" ht="24">
      <c r="A22" s="96"/>
      <c r="B22" s="96"/>
      <c r="C22" s="88"/>
      <c r="D22" s="100"/>
      <c r="E22" s="100"/>
      <c r="F22" s="41" t="s">
        <v>165</v>
      </c>
      <c r="G22" s="100"/>
    </row>
    <row r="23" spans="1:7" s="103" customFormat="1" ht="24">
      <c r="A23" s="215" t="s">
        <v>18</v>
      </c>
      <c r="B23" s="216"/>
      <c r="C23" s="216"/>
      <c r="D23" s="216"/>
      <c r="E23" s="216"/>
      <c r="F23" s="216"/>
      <c r="G23" s="104">
        <f>SUM(G6:G22)</f>
        <v>1737176.18</v>
      </c>
    </row>
    <row r="24" spans="1:7" ht="24">
      <c r="A24" s="23"/>
      <c r="B24" s="24"/>
      <c r="C24" s="80"/>
      <c r="D24" s="31"/>
      <c r="E24" s="90"/>
      <c r="F24" s="30"/>
      <c r="G24" s="31"/>
    </row>
    <row r="25" spans="1:7" ht="24">
      <c r="A25" s="89"/>
      <c r="B25" s="89"/>
      <c r="C25" s="80"/>
      <c r="D25" s="31"/>
      <c r="E25" s="90"/>
      <c r="F25" s="91"/>
      <c r="G25" s="31"/>
    </row>
    <row r="26" spans="1:7" ht="24">
      <c r="A26" s="89"/>
      <c r="B26" s="89"/>
      <c r="C26" s="80"/>
      <c r="D26" s="31"/>
      <c r="E26" s="31"/>
      <c r="F26" s="30"/>
      <c r="G26" s="31"/>
    </row>
    <row r="27" spans="1:7" ht="24">
      <c r="A27" s="92"/>
      <c r="B27" s="92"/>
      <c r="C27" s="80"/>
      <c r="D27" s="31"/>
      <c r="E27" s="31"/>
      <c r="F27" s="30"/>
      <c r="G27" s="31"/>
    </row>
    <row r="28" spans="1:7" ht="24">
      <c r="A28" s="89"/>
      <c r="B28" s="89"/>
      <c r="C28" s="80"/>
      <c r="D28" s="31"/>
      <c r="E28" s="31"/>
      <c r="F28" s="30"/>
      <c r="G28" s="31"/>
    </row>
    <row r="29" spans="1:7" ht="24">
      <c r="A29" s="89"/>
      <c r="B29" s="89"/>
      <c r="C29" s="80"/>
      <c r="D29" s="31"/>
      <c r="E29" s="31"/>
      <c r="F29" s="30"/>
      <c r="G29" s="31"/>
    </row>
    <row r="30" spans="1:7" ht="24">
      <c r="A30" s="30"/>
      <c r="B30" s="24"/>
      <c r="C30" s="80">
        <f>SUM(C16:C29)</f>
        <v>0</v>
      </c>
      <c r="D30" s="31"/>
      <c r="E30" s="31"/>
      <c r="F30" s="30"/>
      <c r="G30" s="31"/>
    </row>
  </sheetData>
  <sheetProtection/>
  <mergeCells count="5">
    <mergeCell ref="A3:G3"/>
    <mergeCell ref="A23:F23"/>
    <mergeCell ref="A1:G1"/>
    <mergeCell ref="A2:G2"/>
    <mergeCell ref="A4:G4"/>
  </mergeCells>
  <printOptions/>
  <pageMargins left="0.62" right="0" top="0.22" bottom="0.15" header="0.26" footer="0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28">
      <selection activeCell="G11" sqref="G11"/>
    </sheetView>
  </sheetViews>
  <sheetFormatPr defaultColWidth="9.140625" defaultRowHeight="24.75" customHeight="1"/>
  <cols>
    <col min="1" max="1" width="46.28125" style="29" customWidth="1"/>
    <col min="2" max="2" width="10.00390625" style="29" customWidth="1"/>
    <col min="3" max="3" width="15.00390625" style="29" customWidth="1"/>
    <col min="4" max="4" width="14.7109375" style="29" customWidth="1"/>
    <col min="5" max="5" width="10.8515625" style="29" customWidth="1"/>
    <col min="6" max="16384" width="9.00390625" style="29" customWidth="1"/>
  </cols>
  <sheetData>
    <row r="2" spans="1:4" ht="24.75" customHeight="1">
      <c r="A2" s="232" t="s">
        <v>53</v>
      </c>
      <c r="B2" s="232"/>
      <c r="C2" s="232"/>
      <c r="D2" s="232"/>
    </row>
    <row r="3" spans="1:4" ht="24.75" customHeight="1">
      <c r="A3" s="244" t="s">
        <v>106</v>
      </c>
      <c r="B3" s="244"/>
      <c r="C3" s="244"/>
      <c r="D3" s="244"/>
    </row>
    <row r="4" spans="1:4" ht="24.75" customHeight="1">
      <c r="A4" s="244" t="s">
        <v>86</v>
      </c>
      <c r="B4" s="244"/>
      <c r="C4" s="244"/>
      <c r="D4" s="244"/>
    </row>
    <row r="5" spans="1:4" ht="24.75" customHeight="1">
      <c r="A5" s="244" t="s">
        <v>239</v>
      </c>
      <c r="B5" s="244"/>
      <c r="C5" s="244"/>
      <c r="D5" s="244"/>
    </row>
    <row r="6" spans="1:4" ht="24.75" customHeight="1">
      <c r="A6" s="3" t="s">
        <v>1</v>
      </c>
      <c r="B6" s="33" t="s">
        <v>2</v>
      </c>
      <c r="C6" s="34" t="s">
        <v>4</v>
      </c>
      <c r="D6" s="34" t="s">
        <v>5</v>
      </c>
    </row>
    <row r="7" spans="1:4" ht="24.75" customHeight="1">
      <c r="A7" s="13" t="s">
        <v>78</v>
      </c>
      <c r="B7" s="19" t="s">
        <v>99</v>
      </c>
      <c r="C7" s="36">
        <v>2249083.81</v>
      </c>
      <c r="D7" s="35"/>
    </row>
    <row r="8" spans="1:4" ht="24.75" customHeight="1">
      <c r="A8" s="13" t="s">
        <v>79</v>
      </c>
      <c r="B8" s="19" t="s">
        <v>100</v>
      </c>
      <c r="C8" s="36">
        <v>12835748.12</v>
      </c>
      <c r="D8" s="35"/>
    </row>
    <row r="9" spans="1:4" ht="24.75" customHeight="1">
      <c r="A9" s="13" t="s">
        <v>80</v>
      </c>
      <c r="B9" s="19" t="s">
        <v>100</v>
      </c>
      <c r="C9" s="36">
        <v>77062.87</v>
      </c>
      <c r="D9" s="35"/>
    </row>
    <row r="10" spans="1:5" ht="24.75" customHeight="1">
      <c r="A10" s="13" t="s">
        <v>81</v>
      </c>
      <c r="B10" s="19" t="s">
        <v>101</v>
      </c>
      <c r="C10" s="36">
        <v>500000</v>
      </c>
      <c r="D10" s="35"/>
      <c r="E10" s="58"/>
    </row>
    <row r="11" spans="1:4" ht="24.75" customHeight="1">
      <c r="A11" s="13" t="s">
        <v>82</v>
      </c>
      <c r="B11" s="19" t="s">
        <v>100</v>
      </c>
      <c r="C11" s="36">
        <v>2288823.65</v>
      </c>
      <c r="D11" s="35"/>
    </row>
    <row r="12" spans="1:4" ht="24.75" customHeight="1">
      <c r="A12" s="13" t="s">
        <v>83</v>
      </c>
      <c r="B12" s="19" t="s">
        <v>102</v>
      </c>
      <c r="C12" s="35">
        <v>34040</v>
      </c>
      <c r="D12" s="35"/>
    </row>
    <row r="13" spans="1:4" ht="24.75" customHeight="1">
      <c r="A13" s="13" t="s">
        <v>119</v>
      </c>
      <c r="B13" s="19" t="s">
        <v>125</v>
      </c>
      <c r="C13" s="35">
        <v>18550</v>
      </c>
      <c r="D13" s="35"/>
    </row>
    <row r="14" spans="1:4" ht="24.75" customHeight="1">
      <c r="A14" s="13" t="s">
        <v>120</v>
      </c>
      <c r="B14" s="19" t="s">
        <v>123</v>
      </c>
      <c r="C14" s="35">
        <v>14140.3</v>
      </c>
      <c r="D14" s="35"/>
    </row>
    <row r="15" spans="1:4" ht="24.75" customHeight="1">
      <c r="A15" s="13" t="s">
        <v>121</v>
      </c>
      <c r="B15" s="19" t="s">
        <v>124</v>
      </c>
      <c r="C15" s="36">
        <v>133897</v>
      </c>
      <c r="D15" s="35"/>
    </row>
    <row r="16" spans="1:4" ht="24.75" customHeight="1">
      <c r="A16" s="13" t="s">
        <v>128</v>
      </c>
      <c r="B16" s="19" t="s">
        <v>103</v>
      </c>
      <c r="C16" s="35"/>
      <c r="D16" s="36">
        <v>1737176.18</v>
      </c>
    </row>
    <row r="17" spans="1:4" ht="24.75" customHeight="1">
      <c r="A17" s="14" t="s">
        <v>129</v>
      </c>
      <c r="B17" s="37" t="s">
        <v>104</v>
      </c>
      <c r="C17" s="38"/>
      <c r="D17" s="39">
        <v>914372.86</v>
      </c>
    </row>
    <row r="18" spans="1:4" ht="24.75" customHeight="1">
      <c r="A18" s="40" t="s">
        <v>84</v>
      </c>
      <c r="B18" s="20">
        <v>310000</v>
      </c>
      <c r="C18" s="38"/>
      <c r="D18" s="36">
        <v>5743931.34</v>
      </c>
    </row>
    <row r="19" spans="1:4" ht="24.75" customHeight="1">
      <c r="A19" s="41" t="s">
        <v>85</v>
      </c>
      <c r="B19" s="42" t="s">
        <v>105</v>
      </c>
      <c r="C19" s="43"/>
      <c r="D19" s="44">
        <v>9755865.37</v>
      </c>
    </row>
    <row r="20" spans="3:4" ht="24.75" customHeight="1" thickBot="1">
      <c r="C20" s="45">
        <f>SUM(C7:C19)</f>
        <v>18151345.75</v>
      </c>
      <c r="D20" s="45">
        <f>SUM(D16:D19)</f>
        <v>18151345.75</v>
      </c>
    </row>
    <row r="21" spans="3:4" ht="24.75" customHeight="1" thickTop="1">
      <c r="C21" s="47"/>
      <c r="D21" s="47"/>
    </row>
    <row r="22" spans="3:4" ht="24.75" customHeight="1">
      <c r="C22" s="47"/>
      <c r="D22" s="47"/>
    </row>
    <row r="23" spans="3:4" ht="24.75" customHeight="1">
      <c r="C23" s="46"/>
      <c r="D23" s="46"/>
    </row>
    <row r="24" spans="1:4" ht="24.75" customHeight="1">
      <c r="A24" s="18" t="s">
        <v>87</v>
      </c>
      <c r="B24" s="18"/>
      <c r="C24" s="18"/>
      <c r="D24" s="18"/>
    </row>
    <row r="25" spans="1:4" ht="24.75" customHeight="1">
      <c r="A25" s="18" t="s">
        <v>122</v>
      </c>
      <c r="B25" s="18"/>
      <c r="C25" s="18"/>
      <c r="D25" s="18"/>
    </row>
    <row r="26" spans="1:4" ht="24.75" customHeight="1">
      <c r="A26" s="221" t="s">
        <v>88</v>
      </c>
      <c r="B26" s="221"/>
      <c r="C26" s="221"/>
      <c r="D26" s="221"/>
    </row>
    <row r="27" spans="1:4" ht="24.75" customHeight="1">
      <c r="A27" s="221"/>
      <c r="B27" s="221"/>
      <c r="C27" s="221"/>
      <c r="D27" s="221"/>
    </row>
    <row r="28" spans="1:4" ht="24.75" customHeight="1">
      <c r="A28" s="221"/>
      <c r="B28" s="221"/>
      <c r="C28" s="221"/>
      <c r="D28" s="221"/>
    </row>
    <row r="29" spans="1:4" ht="24.75" customHeight="1">
      <c r="A29" s="221"/>
      <c r="B29" s="221"/>
      <c r="C29" s="221"/>
      <c r="D29" s="221"/>
    </row>
    <row r="34" spans="2:5" ht="24.75" customHeight="1">
      <c r="B34" s="242"/>
      <c r="C34" s="242"/>
      <c r="D34" s="243"/>
      <c r="E34" s="243"/>
    </row>
    <row r="35" spans="2:5" ht="24.75" customHeight="1">
      <c r="B35" s="242"/>
      <c r="C35" s="242"/>
      <c r="D35" s="243"/>
      <c r="E35" s="243"/>
    </row>
    <row r="36" spans="4:5" ht="24.75" customHeight="1">
      <c r="D36" s="175"/>
      <c r="E36" s="175"/>
    </row>
  </sheetData>
  <sheetProtection/>
  <mergeCells count="13">
    <mergeCell ref="D36:E36"/>
    <mergeCell ref="A3:D3"/>
    <mergeCell ref="A4:D4"/>
    <mergeCell ref="A5:D5"/>
    <mergeCell ref="A26:D26"/>
    <mergeCell ref="A27:D27"/>
    <mergeCell ref="A28:D28"/>
    <mergeCell ref="A2:D2"/>
    <mergeCell ref="A29:D29"/>
    <mergeCell ref="B34:C34"/>
    <mergeCell ref="D34:E34"/>
    <mergeCell ref="B35:C35"/>
    <mergeCell ref="D35:E35"/>
  </mergeCells>
  <printOptions/>
  <pageMargins left="0.7086614173228347" right="0.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winwincom</dc:creator>
  <cp:keywords/>
  <dc:description/>
  <cp:lastModifiedBy>DUSIT</cp:lastModifiedBy>
  <cp:lastPrinted>2016-10-21T06:21:33Z</cp:lastPrinted>
  <dcterms:created xsi:type="dcterms:W3CDTF">2013-10-24T03:44:01Z</dcterms:created>
  <dcterms:modified xsi:type="dcterms:W3CDTF">2016-10-22T04:24:35Z</dcterms:modified>
  <cp:category/>
  <cp:version/>
  <cp:contentType/>
  <cp:contentStatus/>
</cp:coreProperties>
</file>