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64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<sst xmlns="http://schemas.openxmlformats.org/spreadsheetml/2006/main" count="78" uniqueCount="63">
  <si>
    <t>บัญชีสรุปจำนวนโครงการและงบประมาณ</t>
  </si>
  <si>
    <t>องค์การบริหารส่วนตำบลดุสิต  อำเภอถ้ำพรรณรา  จังหวัดนครศรีธรรมราช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</si>
  <si>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</si>
  <si>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</si>
  <si>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</si>
  <si>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</si>
  <si>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</si>
  <si>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งบประมาณทั้งหมด</t>
  </si>
  <si>
    <t>หน่วยดำเนินการ</t>
  </si>
  <si>
    <t>1.  ยุทธศาสตร์การพัฒนาโครงสร้างพื้นฐาน</t>
  </si>
  <si>
    <t>แผนการดำเนินงาน  ประจำปีงบประมาณ พ.ศ.2550</t>
  </si>
  <si>
    <t>1.4 ดำเนินโครงการติดตั้งโทรศัพท์สาธารณะและโทรศัพท์ส่วนบุคคล</t>
  </si>
  <si>
    <t>1.1 ก่อสร้างปรับปรุง บำรุงรักษาถนน สะพาน ทางเข้า ท่อระบายน้ำ</t>
  </si>
  <si>
    <r>
      <t>1.2</t>
    </r>
    <r>
      <rPr>
        <sz val="7"/>
        <rFont val="Times New Roman"/>
        <family val="1"/>
      </rPr>
      <t xml:space="preserve">  </t>
    </r>
    <r>
      <rPr>
        <sz val="16"/>
        <rFont val="Cordia New"/>
        <family val="2"/>
      </rPr>
      <t>ก่อสร้างปรับปรุง ขยายเขตให้บริการ ระบบประปา</t>
    </r>
  </si>
  <si>
    <r>
      <t>1.3</t>
    </r>
    <r>
      <rPr>
        <sz val="7"/>
        <rFont val="Times New Roman"/>
        <family val="1"/>
      </rPr>
      <t xml:space="preserve">  </t>
    </r>
    <r>
      <rPr>
        <sz val="16"/>
        <rFont val="Cordia New"/>
        <family val="2"/>
      </rPr>
      <t>ก่อสร้าง ขยาย ปรับปรุงระบบไฟฟ้าและไฟส่องสว่าง</t>
    </r>
  </si>
  <si>
    <t>2. ยุทธศาสตร์การพัฒนาด้านเศรษฐกิจ</t>
  </si>
  <si>
    <t>2.1 ดำเนินโครงการอาชีพเสริมเพิ่มรายได้</t>
  </si>
  <si>
    <t>2.2 สนับสนุนอุปกรณ์และงบประมาณแก่กลุ่มอาชีพต่าง ๆ</t>
  </si>
  <si>
    <r>
      <t>2.3</t>
    </r>
    <r>
      <rPr>
        <sz val="7"/>
        <rFont val="Times New Roman"/>
        <family val="1"/>
      </rPr>
      <t xml:space="preserve">  </t>
    </r>
    <r>
      <rPr>
        <sz val="16"/>
        <rFont val="Cordia New"/>
        <family val="2"/>
      </rPr>
      <t>ก่อสร้างปรับปรุงสถานที่สำหรับการซื้อขายสินค้าของประชาชน</t>
    </r>
  </si>
  <si>
    <t>2.4 สนับสนุนองค์กรชุมชน ให้มีการรวมตัวกันอย่างเข้มแข็งโดย</t>
  </si>
  <si>
    <t>2.5 สนับสนุนการดำรงชีวิตแบบพอเพียงตามพระราชดำริ</t>
  </si>
  <si>
    <t>3.2 สนับสนุนส่งเสริมงานด้านศาสนาและวัฒนธรรม</t>
  </si>
  <si>
    <t>3.3 สนับสนุนส่งเสริมการกีฬาและนันทนาการ</t>
  </si>
  <si>
    <t>4. ยุทธศาสตร์การพัฒนาด้านสังคมและความมั่นคงของมนุษย์</t>
  </si>
  <si>
    <t>4.1 ลดและการป้องกันการแพร่ระบาดของยาเสพติด</t>
  </si>
  <si>
    <t>4.2 ส่งเสริมพัฒนาเด็ก เยาวชน ผู้สูงอายุและผู้ด้อยโอกาส</t>
  </si>
  <si>
    <r>
      <t xml:space="preserve">4.4 </t>
    </r>
    <r>
      <rPr>
        <sz val="7"/>
        <rFont val="Times New Roman"/>
        <family val="1"/>
      </rPr>
      <t xml:space="preserve"> </t>
    </r>
    <r>
      <rPr>
        <sz val="16"/>
        <rFont val="Cordia New"/>
        <family val="2"/>
      </rPr>
      <t>จัดสวัสดิการและผู้สูงอายุ เด็ก สตรี ผู้พิการ ผู้ด้อยโอกาส</t>
    </r>
  </si>
  <si>
    <t>5. ยุทธศาสตร์ด้านการเมืองและการบริหาร</t>
  </si>
  <si>
    <t>5.1 ส่งเสริมสนับสนุนการมีส่วนร่วมทางการเมืองการบริหารของประชาชน</t>
  </si>
  <si>
    <t>5.2 จัดกิจกรรม อบต. โปร่งใส ตรวจสอบได้ บริหารงานภายใต้หลัก</t>
  </si>
  <si>
    <t>5.3 การบริหารงานแบบเน้นผลสัมฤทธิ์ของงานโดยใช้หลักการจัดการบริหาร</t>
  </si>
  <si>
    <t>5.4 การเพิ่มศักยภาพการบริหารงานขององค์กร</t>
  </si>
  <si>
    <t>6. ยุทธศาสตร์การพัฒนาด้านทรัพยากรธรรมชาติและสิ่งแวดล้อม</t>
  </si>
  <si>
    <t>6.1 สร้างการมีส่วนร่วมในการอนุรักษ์ทรัพยากรธรรมชาติและสิ่งแวดล้อม</t>
  </si>
  <si>
    <t>6.2 ดำเนินการอนุรักษ์ทรัพยากรธรรมชาติและสิ่งแวดล้อมแบบบูรณาการ</t>
  </si>
  <si>
    <t>6.3 ส่งเสริมสนับสนุนการท่องเที่ยวเชิงอนุรักษ์</t>
  </si>
  <si>
    <t>7. ยุทธศาสตร์การพัฒนาด้านสาธารณสุข</t>
  </si>
  <si>
    <r>
      <t>7.2</t>
    </r>
    <r>
      <rPr>
        <sz val="7"/>
        <rFont val="Times New Roman"/>
        <family val="1"/>
      </rPr>
      <t xml:space="preserve">  </t>
    </r>
    <r>
      <rPr>
        <sz val="16"/>
        <rFont val="Cordia New"/>
        <family val="2"/>
      </rPr>
      <t>การรักษาพยาบาล (ซ่อมสุขภาพ)</t>
    </r>
  </si>
  <si>
    <r>
      <t xml:space="preserve">7.3 </t>
    </r>
    <r>
      <rPr>
        <sz val="7"/>
        <rFont val="Times New Roman"/>
        <family val="1"/>
      </rPr>
      <t xml:space="preserve"> </t>
    </r>
    <r>
      <rPr>
        <sz val="16"/>
        <rFont val="Cordia New"/>
        <family val="2"/>
      </rPr>
      <t>การจัดเตรียมอุปกรณ์และเครื่องมือด้านสาธารณสุข</t>
    </r>
  </si>
  <si>
    <r>
      <t>7.4</t>
    </r>
    <r>
      <rPr>
        <sz val="7"/>
        <rFont val="Times New Roman"/>
        <family val="1"/>
      </rPr>
      <t xml:space="preserve">  </t>
    </r>
    <r>
      <rPr>
        <sz val="16"/>
        <rFont val="Cordia New"/>
        <family val="2"/>
      </rPr>
      <t>ส่งเสริมให้เกิดการรักษาสุขภาพแบบมีทางเลือกโดยสนับสนุนแพทย์</t>
    </r>
  </si>
  <si>
    <t>8. ยุทธศาสตร์การพัฒนาด้านแหล่งน้ำ</t>
  </si>
  <si>
    <t>8.1 ก่อสร้างปรับปรุงแหล่งน้ำเพื่อการอุปโภค-บริโภค</t>
  </si>
  <si>
    <r>
      <t>8.2</t>
    </r>
    <r>
      <rPr>
        <sz val="7"/>
        <rFont val="Times New Roman"/>
        <family val="1"/>
      </rPr>
      <t xml:space="preserve">  </t>
    </r>
    <r>
      <rPr>
        <sz val="16"/>
        <rFont val="Cordia New"/>
        <family val="2"/>
      </rPr>
      <t>ก่อสร้างปรับปรุงแหล่งน้ำเพื่อการเกษตร</t>
    </r>
  </si>
  <si>
    <t>8.3 สนับสนุนการดูแลคุณภาพน้ำตามแหล่งน้ำต่าง ๆ</t>
  </si>
  <si>
    <t>7.1 สร้างความแข็งแรงสุขภาพกายและสุขภาพจิต (สร้างสุขภาพ)</t>
  </si>
  <si>
    <t>3.4 จัดให้มีการฝึกอบรม/ศึกษาดูงานแก่ผู้นำชุมชน/สมาชิกกลุ่มองค์กร</t>
  </si>
  <si>
    <r>
      <t xml:space="preserve">3.5 </t>
    </r>
    <r>
      <rPr>
        <sz val="16"/>
        <rFont val="Cordia New"/>
        <family val="2"/>
      </rPr>
      <t>ส่งเสริมให้ประชาชน เด็กเยาวชนมีจิตสำนึกในหลักคุณธรรม</t>
    </r>
  </si>
  <si>
    <t>รวม</t>
  </si>
  <si>
    <t>รวมทั้งหมด</t>
  </si>
  <si>
    <t>3. ยุทธศาสตร์การพัฒนาด้านการศึกษา ศาสนา วัฒนธรรม และนันทนาการ</t>
  </si>
  <si>
    <t>3.1 สนับสนุนงบประมาณและอุปกรณ์การเรียนการสอนแก่นักเรียนและโรงเรียน</t>
  </si>
  <si>
    <t xml:space="preserve">           ใช้หลักชุมชนเข้มแข็ง</t>
  </si>
  <si>
    <t xml:space="preserve">           ชุมชนอย่างต่อเนื่อง</t>
  </si>
  <si>
    <t xml:space="preserve">            ทรัพย์สินของประชาชน</t>
  </si>
  <si>
    <r>
      <t xml:space="preserve">4.3 </t>
    </r>
    <r>
      <rPr>
        <sz val="16"/>
        <rFont val="Cordia New"/>
        <family val="2"/>
      </rPr>
      <t>ป้องกันและบรรเทาสาธารณภัย ความปลอดภัยในชีวิตและ</t>
    </r>
  </si>
  <si>
    <t xml:space="preserve">            ธรรมมาภิบาล (Good Govermance)</t>
  </si>
  <si>
    <t xml:space="preserve">           บ้านเมืองที่ดี (Good Covernence)</t>
  </si>
  <si>
    <t xml:space="preserve">           แผนไทยและการปลูกสมุนไพร</t>
  </si>
  <si>
    <t xml:space="preserve">            และจริยธรรมในการอยู่ร่วมกันในสังคม    </t>
  </si>
  <si>
    <t>ส่วนโยธา</t>
  </si>
  <si>
    <t>สำนักปลัด</t>
  </si>
  <si>
    <t>จำนวน</t>
  </si>
  <si>
    <t>งบประมาณ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</si>
</sst>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#,##0.000"/>
    <numFmt numFmtId="204" formatCode="#,##0.0"/>
  </numFmts>
  <fonts count="6">
    <font>
      <sz val="16"/>
      <name val="Cordia New"/>
      <family val="0"/>
    </font>
    <font>
      <sz val="7"/>
      <name val="Times New Roman"/>
      <family val="1"/>
    </font>
    <font>
      <b/>
      <sz val="16"/>
      <name val="Cordia New"/>
      <family val="2"/>
    </font>
    <font>
      <sz val="8"/>
      <name val="Cordia New"/>
      <family val="0"/>
    </font>
    <font>
      <b/>
      <sz val="16"/>
      <color indexed="8"/>
      <name val="Cordia New"/>
      <family val="2"/>
    </font>
    <font>
      <sz val="16"/>
      <color indexed="8"/>
      <name val="Cordia Ne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Font="1" applyBorder="1" applyAlignment="1">
      <alignment horizontal="justify"/>
    </xf>
    <xf numFmtId="0" fontId="2" fillId="0" borderId="2" xfId="0" applyFont="1" applyBorder="1" applyAlignment="1">
      <alignment horizontal="justify"/>
    </xf>
    <xf numFmtId="0" fontId="0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justify"/>
    </xf>
    <xf numFmtId="0" fontId="0" fillId="0" borderId="3" xfId="0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left" indent="1" shrinkToFit="1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90" zoomScaleNormal="90" workbookViewId="0" topLeftCell="A1">
      <selection activeCell="A1" sqref="A1:F1"/>
    </sheetView>
  </sheetViews>
  <sheetFormatPr defaultColWidth="9.00390625" defaultRowHeight="24"/>
  <cols>
    <col min="1" max="1" width="58.375" style="35" customWidth="1"/>
    <col min="2" max="2" width="13.25390625" style="43" bestFit="1" customWidth="1"/>
    <col min="3" max="3" width="15.00390625" style="43" bestFit="1" customWidth="1"/>
    <col min="4" max="4" width="15.625" style="43" bestFit="1" customWidth="1"/>
    <col min="5" max="5" width="16.00390625" style="35" bestFit="1" customWidth="1"/>
    <col min="6" max="6" width="15.125" style="43" customWidth="1"/>
    <col min="7" max="16384" width="9.00390625" style="35" customWidth="1"/>
  </cols>
  <sheetData>
    <row r="1" spans="1:6" ht="24">
      <c r="A1" s="57" t="s">
        <v>0</v>
      </c>
      <c r="B1" s="57"/>
      <c r="C1" s="57"/>
      <c r="D1" s="57"/>
      <c r="E1" s="57"/>
      <c r="F1" s="57"/>
    </row>
    <row r="2" spans="1:6" ht="24">
      <c r="A2" s="57" t="s">
        <v>10</v>
      </c>
      <c r="B2" s="57"/>
      <c r="C2" s="57"/>
      <c r="D2" s="57"/>
      <c r="E2" s="57"/>
      <c r="F2" s="57"/>
    </row>
    <row r="3" spans="1:6" ht="24">
      <c r="A3" s="57" t="s">
        <v>1</v>
      </c>
      <c r="B3" s="57"/>
      <c r="C3" s="57"/>
      <c r="D3" s="57"/>
      <c r="E3" s="57"/>
      <c r="F3" s="57"/>
    </row>
    <row r="4" spans="1:6" s="42" customFormat="1" ht="24">
      <c r="A4" s="53" t="s">
        <v>2</v>
      </c>
      <c r="B4" s="36" t="s">
        <v>3</v>
      </c>
      <c r="C4" s="36" t="s">
        <v>5</v>
      </c>
      <c r="D4" s="37" t="s">
        <v>61</v>
      </c>
      <c r="E4" s="38" t="s">
        <v>5</v>
      </c>
      <c r="F4" s="55" t="s">
        <v>8</v>
      </c>
    </row>
    <row r="5" spans="1:6" s="42" customFormat="1" ht="24">
      <c r="A5" s="54"/>
      <c r="B5" s="39" t="s">
        <v>4</v>
      </c>
      <c r="C5" s="39" t="s">
        <v>6</v>
      </c>
      <c r="D5" s="40" t="s">
        <v>62</v>
      </c>
      <c r="E5" s="41" t="s">
        <v>7</v>
      </c>
      <c r="F5" s="56"/>
    </row>
    <row r="6" spans="1:6" ht="24">
      <c r="A6" s="4" t="s">
        <v>9</v>
      </c>
      <c r="B6" s="13"/>
      <c r="C6" s="14"/>
      <c r="D6" s="15"/>
      <c r="E6" s="7"/>
      <c r="F6" s="19"/>
    </row>
    <row r="7" spans="1:6" ht="24">
      <c r="A7" s="3" t="s">
        <v>12</v>
      </c>
      <c r="B7" s="13">
        <v>6</v>
      </c>
      <c r="C7" s="14">
        <f>(B7*100)/B11</f>
        <v>46.15384615384615</v>
      </c>
      <c r="D7" s="15">
        <v>4380000</v>
      </c>
      <c r="E7" s="7">
        <f>(D7*100)/D11</f>
        <v>85.9666339548577</v>
      </c>
      <c r="F7" s="51" t="s">
        <v>59</v>
      </c>
    </row>
    <row r="8" spans="1:6" ht="24">
      <c r="A8" s="3" t="s">
        <v>13</v>
      </c>
      <c r="B8" s="13">
        <v>5</v>
      </c>
      <c r="C8" s="14">
        <f>(B8*100)/B11</f>
        <v>38.46153846153846</v>
      </c>
      <c r="D8" s="15">
        <v>680000</v>
      </c>
      <c r="E8" s="7">
        <f>(D8*100)/D11</f>
        <v>13.346418056918548</v>
      </c>
      <c r="F8" s="51"/>
    </row>
    <row r="9" spans="1:6" ht="24">
      <c r="A9" s="3" t="s">
        <v>14</v>
      </c>
      <c r="B9" s="13">
        <v>2</v>
      </c>
      <c r="C9" s="14">
        <f>(B9*100)/B11</f>
        <v>15.384615384615385</v>
      </c>
      <c r="D9" s="15">
        <v>35000</v>
      </c>
      <c r="E9" s="7">
        <f>(D9*100)/D11</f>
        <v>0.6869479882237488</v>
      </c>
      <c r="F9" s="51"/>
    </row>
    <row r="10" spans="1:6" ht="24">
      <c r="A10" s="3" t="s">
        <v>11</v>
      </c>
      <c r="B10" s="13"/>
      <c r="C10" s="14"/>
      <c r="D10" s="15"/>
      <c r="E10" s="7"/>
      <c r="F10" s="51"/>
    </row>
    <row r="11" spans="1:6" ht="24">
      <c r="A11" s="6" t="s">
        <v>47</v>
      </c>
      <c r="B11" s="30">
        <f>SUM(B7:B10)</f>
        <v>13</v>
      </c>
      <c r="C11" s="30">
        <f>SUM(C7:C10)</f>
        <v>100</v>
      </c>
      <c r="D11" s="32">
        <f>SUM(D7:D10)</f>
        <v>5095000</v>
      </c>
      <c r="E11" s="47">
        <f>SUM(E7:E10)</f>
        <v>100</v>
      </c>
      <c r="F11" s="34"/>
    </row>
    <row r="12" spans="1:6" ht="24">
      <c r="A12" s="4" t="s">
        <v>15</v>
      </c>
      <c r="B12" s="13"/>
      <c r="C12" s="14"/>
      <c r="D12" s="15"/>
      <c r="E12" s="7"/>
      <c r="F12" s="20"/>
    </row>
    <row r="13" spans="1:6" ht="24">
      <c r="A13" s="3" t="s">
        <v>16</v>
      </c>
      <c r="B13" s="13"/>
      <c r="C13" s="14"/>
      <c r="D13" s="15"/>
      <c r="E13" s="7"/>
      <c r="F13" s="51" t="s">
        <v>60</v>
      </c>
    </row>
    <row r="14" spans="1:6" ht="24">
      <c r="A14" s="3" t="s">
        <v>17</v>
      </c>
      <c r="B14" s="13">
        <v>1</v>
      </c>
      <c r="C14" s="14">
        <f>(B14*100)/B19</f>
        <v>100</v>
      </c>
      <c r="D14" s="15">
        <v>600000</v>
      </c>
      <c r="E14" s="7">
        <f>(D14*100)/D19</f>
        <v>100</v>
      </c>
      <c r="F14" s="51"/>
    </row>
    <row r="15" spans="1:6" ht="24">
      <c r="A15" s="3" t="s">
        <v>18</v>
      </c>
      <c r="B15" s="13"/>
      <c r="C15" s="14"/>
      <c r="D15" s="15"/>
      <c r="E15" s="7"/>
      <c r="F15" s="51"/>
    </row>
    <row r="16" spans="1:6" ht="24">
      <c r="A16" s="3" t="s">
        <v>19</v>
      </c>
      <c r="B16" s="13"/>
      <c r="C16" s="14"/>
      <c r="D16" s="15"/>
      <c r="E16" s="7"/>
      <c r="F16" s="51"/>
    </row>
    <row r="17" spans="1:6" ht="24">
      <c r="A17" s="1" t="s">
        <v>51</v>
      </c>
      <c r="B17" s="13"/>
      <c r="C17" s="14"/>
      <c r="D17" s="15"/>
      <c r="E17" s="7"/>
      <c r="F17" s="51"/>
    </row>
    <row r="18" spans="1:6" ht="24">
      <c r="A18" s="3" t="s">
        <v>20</v>
      </c>
      <c r="B18" s="13"/>
      <c r="C18" s="14"/>
      <c r="D18" s="15"/>
      <c r="E18" s="7"/>
      <c r="F18" s="51"/>
    </row>
    <row r="19" spans="1:6" ht="24">
      <c r="A19" s="24" t="s">
        <v>47</v>
      </c>
      <c r="B19" s="25">
        <f>SUM(B14:B18)</f>
        <v>1</v>
      </c>
      <c r="C19" s="25">
        <f>SUM(C14:C18)</f>
        <v>100</v>
      </c>
      <c r="D19" s="27">
        <f>SUM(D14:D18)</f>
        <v>600000</v>
      </c>
      <c r="E19" s="48">
        <f>SUM(E13:E18)</f>
        <v>100</v>
      </c>
      <c r="F19" s="29"/>
    </row>
    <row r="20" spans="1:6" ht="24">
      <c r="A20" s="24"/>
      <c r="B20" s="25"/>
      <c r="C20" s="26"/>
      <c r="D20" s="27"/>
      <c r="E20" s="28"/>
      <c r="F20" s="29"/>
    </row>
    <row r="21" spans="1:6" ht="24">
      <c r="A21" s="6"/>
      <c r="B21" s="30"/>
      <c r="C21" s="31"/>
      <c r="D21" s="32"/>
      <c r="E21" s="33"/>
      <c r="F21" s="34"/>
    </row>
    <row r="22" spans="1:6" ht="24">
      <c r="A22" s="22" t="s">
        <v>49</v>
      </c>
      <c r="B22" s="13"/>
      <c r="C22" s="14"/>
      <c r="D22" s="15"/>
      <c r="E22" s="7"/>
      <c r="F22" s="20"/>
    </row>
    <row r="23" spans="1:6" ht="24">
      <c r="A23" s="23" t="s">
        <v>50</v>
      </c>
      <c r="B23" s="13">
        <v>1</v>
      </c>
      <c r="C23" s="14">
        <f>(B23*100)/B30</f>
        <v>7.6923076923076925</v>
      </c>
      <c r="D23" s="15">
        <v>30000</v>
      </c>
      <c r="E23" s="7">
        <f>(D23*100)/D30</f>
        <v>3.4851301115241635</v>
      </c>
      <c r="F23" s="51" t="s">
        <v>60</v>
      </c>
    </row>
    <row r="24" spans="1:6" ht="24">
      <c r="A24" s="3" t="s">
        <v>21</v>
      </c>
      <c r="B24" s="13">
        <v>3</v>
      </c>
      <c r="C24" s="14">
        <f>(B24*100)/B30</f>
        <v>23.076923076923077</v>
      </c>
      <c r="D24" s="15">
        <v>203000</v>
      </c>
      <c r="E24" s="7">
        <f>(D24*100)/D30</f>
        <v>23.58271375464684</v>
      </c>
      <c r="F24" s="51"/>
    </row>
    <row r="25" spans="1:6" ht="24">
      <c r="A25" s="3" t="s">
        <v>22</v>
      </c>
      <c r="B25" s="13">
        <v>5</v>
      </c>
      <c r="C25" s="14">
        <f>(B25*100)/B30</f>
        <v>38.46153846153846</v>
      </c>
      <c r="D25" s="15">
        <v>295800</v>
      </c>
      <c r="E25" s="7">
        <f>(D25*100)/D30</f>
        <v>34.363382899628256</v>
      </c>
      <c r="F25" s="51"/>
    </row>
    <row r="26" spans="1:6" ht="24">
      <c r="A26" s="3" t="s">
        <v>45</v>
      </c>
      <c r="B26" s="13"/>
      <c r="C26" s="14"/>
      <c r="D26" s="15"/>
      <c r="E26" s="7"/>
      <c r="F26" s="51"/>
    </row>
    <row r="27" spans="1:6" ht="24">
      <c r="A27" s="1" t="s">
        <v>52</v>
      </c>
      <c r="B27" s="13">
        <v>1</v>
      </c>
      <c r="C27" s="14">
        <f>(B27*100)/B30</f>
        <v>7.6923076923076925</v>
      </c>
      <c r="D27" s="15">
        <v>300000</v>
      </c>
      <c r="E27" s="7">
        <f>(D27*100)/D30</f>
        <v>34.85130111524163</v>
      </c>
      <c r="F27" s="51"/>
    </row>
    <row r="28" spans="1:6" ht="24">
      <c r="A28" s="3" t="s">
        <v>46</v>
      </c>
      <c r="F28" s="51"/>
    </row>
    <row r="29" spans="1:6" ht="24">
      <c r="A29" s="1" t="s">
        <v>58</v>
      </c>
      <c r="B29" s="13">
        <v>3</v>
      </c>
      <c r="C29" s="14">
        <f>(B29*100)/B30</f>
        <v>23.076923076923077</v>
      </c>
      <c r="D29" s="15">
        <v>32000</v>
      </c>
      <c r="E29" s="7">
        <f>(D29*100)/D30</f>
        <v>3.717472118959108</v>
      </c>
      <c r="F29" s="51"/>
    </row>
    <row r="30" spans="1:6" ht="24">
      <c r="A30" s="6" t="s">
        <v>47</v>
      </c>
      <c r="B30" s="30">
        <f>SUM(B23:B29)</f>
        <v>13</v>
      </c>
      <c r="C30" s="30">
        <f>SUM(C23:C29)</f>
        <v>100</v>
      </c>
      <c r="D30" s="32">
        <f>SUM(D23:D29)</f>
        <v>860800</v>
      </c>
      <c r="E30" s="47">
        <f>SUM(E23:E29)</f>
        <v>100</v>
      </c>
      <c r="F30" s="34"/>
    </row>
    <row r="31" spans="1:6" ht="24">
      <c r="A31" s="4" t="s">
        <v>23</v>
      </c>
      <c r="B31" s="13"/>
      <c r="C31" s="14"/>
      <c r="D31" s="15"/>
      <c r="E31" s="7"/>
      <c r="F31" s="20"/>
    </row>
    <row r="32" spans="1:6" ht="24">
      <c r="A32" s="3" t="s">
        <v>24</v>
      </c>
      <c r="B32" s="13">
        <v>1</v>
      </c>
      <c r="C32" s="14">
        <f>(B32*100)/B37</f>
        <v>12.5</v>
      </c>
      <c r="D32" s="15">
        <v>30000</v>
      </c>
      <c r="E32" s="7">
        <f>(D32*100)/D37</f>
        <v>7.156488549618321</v>
      </c>
      <c r="F32" s="51" t="s">
        <v>60</v>
      </c>
    </row>
    <row r="33" spans="1:6" ht="24">
      <c r="A33" s="3" t="s">
        <v>25</v>
      </c>
      <c r="B33" s="13">
        <v>1</v>
      </c>
      <c r="C33" s="14">
        <f>(B33*100)/B37</f>
        <v>12.5</v>
      </c>
      <c r="D33" s="15">
        <v>50000</v>
      </c>
      <c r="E33" s="7">
        <f>(D33*100)/D37</f>
        <v>11.927480916030534</v>
      </c>
      <c r="F33" s="51"/>
    </row>
    <row r="34" spans="1:6" ht="24">
      <c r="A34" s="3" t="s">
        <v>54</v>
      </c>
      <c r="B34" s="13"/>
      <c r="C34" s="14"/>
      <c r="D34" s="15"/>
      <c r="E34" s="7"/>
      <c r="F34" s="51"/>
    </row>
    <row r="35" spans="1:6" ht="24">
      <c r="A35" s="1" t="s">
        <v>53</v>
      </c>
      <c r="B35" s="13">
        <v>3</v>
      </c>
      <c r="C35" s="14">
        <f>(B35*100)/B37</f>
        <v>37.5</v>
      </c>
      <c r="D35" s="15">
        <v>107000</v>
      </c>
      <c r="E35" s="7">
        <f>(D35*100)/D37</f>
        <v>25.52480916030534</v>
      </c>
      <c r="F35" s="51"/>
    </row>
    <row r="36" spans="1:6" ht="24">
      <c r="A36" s="3" t="s">
        <v>26</v>
      </c>
      <c r="B36" s="13">
        <v>3</v>
      </c>
      <c r="C36" s="14">
        <f>(B36*100)/B37</f>
        <v>37.5</v>
      </c>
      <c r="D36" s="15">
        <v>232200</v>
      </c>
      <c r="E36" s="7">
        <f>(D36*100)/D37</f>
        <v>55.3912213740458</v>
      </c>
      <c r="F36" s="51"/>
    </row>
    <row r="37" spans="1:6" ht="24">
      <c r="A37" s="6" t="s">
        <v>47</v>
      </c>
      <c r="B37" s="30">
        <f>SUM(B32:B36)</f>
        <v>8</v>
      </c>
      <c r="C37" s="30">
        <f>SUM(C32:C36)</f>
        <v>100</v>
      </c>
      <c r="D37" s="32">
        <f>SUM(D32:D36)</f>
        <v>419200</v>
      </c>
      <c r="E37" s="47">
        <f>SUM(E32:E36)</f>
        <v>100</v>
      </c>
      <c r="F37" s="34"/>
    </row>
    <row r="38" spans="1:6" ht="24">
      <c r="A38" s="4" t="s">
        <v>27</v>
      </c>
      <c r="B38" s="13"/>
      <c r="C38" s="14"/>
      <c r="D38" s="15"/>
      <c r="E38" s="7"/>
      <c r="F38" s="20"/>
    </row>
    <row r="39" spans="1:6" ht="24">
      <c r="A39" s="3" t="s">
        <v>28</v>
      </c>
      <c r="B39" s="13">
        <v>3</v>
      </c>
      <c r="C39" s="14">
        <f>(B39*100)/B46</f>
        <v>7.317073170731708</v>
      </c>
      <c r="D39" s="15">
        <v>50000</v>
      </c>
      <c r="E39" s="7">
        <f>(D39*100)/D46</f>
        <v>3.994663130058242</v>
      </c>
      <c r="F39" s="50" t="s">
        <v>60</v>
      </c>
    </row>
    <row r="40" spans="1:6" ht="24">
      <c r="A40" s="5"/>
      <c r="B40" s="16"/>
      <c r="C40" s="17"/>
      <c r="D40" s="18"/>
      <c r="E40" s="9"/>
      <c r="F40" s="21"/>
    </row>
    <row r="41" spans="1:6" ht="24">
      <c r="A41" s="3" t="s">
        <v>29</v>
      </c>
      <c r="B41" s="13"/>
      <c r="C41" s="14"/>
      <c r="D41" s="15"/>
      <c r="E41" s="7"/>
      <c r="F41" s="52" t="s">
        <v>60</v>
      </c>
    </row>
    <row r="42" spans="1:6" ht="24">
      <c r="A42" s="1" t="s">
        <v>55</v>
      </c>
      <c r="B42" s="13">
        <v>1</v>
      </c>
      <c r="C42" s="14">
        <f>(B42*100)/B46</f>
        <v>2.4390243902439024</v>
      </c>
      <c r="D42" s="15">
        <v>60000</v>
      </c>
      <c r="E42" s="7">
        <f>(D42*100)/D46</f>
        <v>4.793595756069891</v>
      </c>
      <c r="F42" s="51"/>
    </row>
    <row r="43" spans="1:6" ht="24">
      <c r="A43" s="3" t="s">
        <v>30</v>
      </c>
      <c r="B43" s="13"/>
      <c r="C43" s="14"/>
      <c r="D43" s="15"/>
      <c r="E43" s="7"/>
      <c r="F43" s="51"/>
    </row>
    <row r="44" spans="1:6" ht="24">
      <c r="A44" s="1" t="s">
        <v>56</v>
      </c>
      <c r="B44" s="13">
        <v>3</v>
      </c>
      <c r="C44" s="14">
        <f>(B44*100)/B46</f>
        <v>7.317073170731708</v>
      </c>
      <c r="D44" s="15">
        <v>115000</v>
      </c>
      <c r="E44" s="7">
        <f>(D44*100)/D46</f>
        <v>9.187725199133958</v>
      </c>
      <c r="F44" s="51"/>
    </row>
    <row r="45" spans="1:6" ht="24">
      <c r="A45" s="3" t="s">
        <v>31</v>
      </c>
      <c r="B45" s="13">
        <v>34</v>
      </c>
      <c r="C45" s="14">
        <f>(B45*100)/B46</f>
        <v>82.92682926829268</v>
      </c>
      <c r="D45" s="15">
        <v>1026670</v>
      </c>
      <c r="E45" s="7">
        <f>(D45*100)/D46</f>
        <v>82.02401591473792</v>
      </c>
      <c r="F45" s="51"/>
    </row>
    <row r="46" spans="1:6" ht="24">
      <c r="A46" s="6" t="s">
        <v>47</v>
      </c>
      <c r="B46" s="30">
        <f>SUM(B39:B45)</f>
        <v>41</v>
      </c>
      <c r="C46" s="30">
        <f>SUM(C39:C45)</f>
        <v>100</v>
      </c>
      <c r="D46" s="32">
        <f>SUM(D39:D45)</f>
        <v>1251670</v>
      </c>
      <c r="E46" s="47">
        <f>SUM(E39:E45)</f>
        <v>100</v>
      </c>
      <c r="F46" s="34"/>
    </row>
    <row r="47" spans="1:6" ht="24">
      <c r="A47" s="4" t="s">
        <v>32</v>
      </c>
      <c r="B47" s="13"/>
      <c r="C47" s="14"/>
      <c r="D47" s="15"/>
      <c r="E47" s="7"/>
      <c r="F47" s="20"/>
    </row>
    <row r="48" spans="1:6" ht="24">
      <c r="A48" s="3" t="s">
        <v>33</v>
      </c>
      <c r="B48" s="13">
        <v>1</v>
      </c>
      <c r="C48" s="13">
        <f>(B48*100)/B51</f>
        <v>100</v>
      </c>
      <c r="D48" s="15">
        <v>50000</v>
      </c>
      <c r="E48" s="49">
        <f>(D48*100)/D51</f>
        <v>100</v>
      </c>
      <c r="F48" s="51" t="s">
        <v>60</v>
      </c>
    </row>
    <row r="49" spans="1:6" ht="24">
      <c r="A49" s="3" t="s">
        <v>34</v>
      </c>
      <c r="B49" s="13"/>
      <c r="C49" s="14"/>
      <c r="D49" s="15"/>
      <c r="E49" s="7"/>
      <c r="F49" s="51"/>
    </row>
    <row r="50" spans="1:6" ht="24">
      <c r="A50" s="3" t="s">
        <v>35</v>
      </c>
      <c r="B50" s="13"/>
      <c r="C50" s="14"/>
      <c r="D50" s="15"/>
      <c r="E50" s="7"/>
      <c r="F50" s="51"/>
    </row>
    <row r="51" spans="1:6" ht="24">
      <c r="A51" s="6" t="s">
        <v>47</v>
      </c>
      <c r="B51" s="30">
        <v>1</v>
      </c>
      <c r="C51" s="30">
        <f>SUM(C48:C50)</f>
        <v>100</v>
      </c>
      <c r="D51" s="32">
        <v>50000</v>
      </c>
      <c r="E51" s="47">
        <f>SUM(E48:E50)</f>
        <v>100</v>
      </c>
      <c r="F51" s="34"/>
    </row>
    <row r="52" spans="1:6" ht="24">
      <c r="A52" s="4" t="s">
        <v>36</v>
      </c>
      <c r="B52" s="13"/>
      <c r="C52" s="14"/>
      <c r="D52" s="15"/>
      <c r="E52" s="7"/>
      <c r="F52" s="20"/>
    </row>
    <row r="53" spans="1:6" ht="24">
      <c r="A53" s="3" t="s">
        <v>44</v>
      </c>
      <c r="B53" s="13"/>
      <c r="C53" s="14"/>
      <c r="D53" s="15"/>
      <c r="E53" s="7"/>
      <c r="F53" s="51" t="s">
        <v>60</v>
      </c>
    </row>
    <row r="54" spans="1:6" ht="24">
      <c r="A54" s="3" t="s">
        <v>37</v>
      </c>
      <c r="B54" s="13">
        <v>1</v>
      </c>
      <c r="C54" s="14">
        <f>(B54*100)/B58</f>
        <v>33.333333333333336</v>
      </c>
      <c r="D54" s="15">
        <v>10000</v>
      </c>
      <c r="E54" s="7">
        <f>(D54*100)/D58</f>
        <v>8.333333333333334</v>
      </c>
      <c r="F54" s="51"/>
    </row>
    <row r="55" spans="1:6" ht="24">
      <c r="A55" s="3" t="s">
        <v>38</v>
      </c>
      <c r="B55" s="13">
        <v>2</v>
      </c>
      <c r="C55" s="14">
        <f>(B55*100)/B58</f>
        <v>66.66666666666667</v>
      </c>
      <c r="D55" s="15">
        <v>110000</v>
      </c>
      <c r="E55" s="7">
        <f>(D55*100)/D58</f>
        <v>91.66666666666667</v>
      </c>
      <c r="F55" s="51"/>
    </row>
    <row r="56" spans="1:6" ht="24">
      <c r="A56" s="3" t="s">
        <v>39</v>
      </c>
      <c r="B56" s="13"/>
      <c r="C56" s="14"/>
      <c r="D56" s="15"/>
      <c r="E56" s="7"/>
      <c r="F56" s="51"/>
    </row>
    <row r="57" spans="1:6" ht="24">
      <c r="A57" s="1" t="s">
        <v>57</v>
      </c>
      <c r="B57" s="13"/>
      <c r="C57" s="14"/>
      <c r="D57" s="15"/>
      <c r="E57" s="7"/>
      <c r="F57" s="51"/>
    </row>
    <row r="58" spans="1:6" ht="24">
      <c r="A58" s="24" t="s">
        <v>47</v>
      </c>
      <c r="B58" s="25">
        <f>SUM(B54:B57)</f>
        <v>3</v>
      </c>
      <c r="C58" s="25">
        <f>SUM(C54:C57)</f>
        <v>100</v>
      </c>
      <c r="D58" s="27">
        <f>SUM(D54:D57)</f>
        <v>120000</v>
      </c>
      <c r="E58" s="48">
        <f>SUM(E54:E57)</f>
        <v>100</v>
      </c>
      <c r="F58" s="29"/>
    </row>
    <row r="59" spans="1:6" ht="24">
      <c r="A59" s="6"/>
      <c r="B59" s="30"/>
      <c r="C59" s="31"/>
      <c r="D59" s="32"/>
      <c r="E59" s="33"/>
      <c r="F59" s="34"/>
    </row>
    <row r="60" spans="1:6" ht="24">
      <c r="A60" s="2" t="s">
        <v>40</v>
      </c>
      <c r="B60" s="10"/>
      <c r="C60" s="11"/>
      <c r="D60" s="12"/>
      <c r="E60" s="8"/>
      <c r="F60" s="20"/>
    </row>
    <row r="61" spans="1:6" ht="24">
      <c r="A61" s="3" t="s">
        <v>41</v>
      </c>
      <c r="B61" s="13"/>
      <c r="C61" s="14"/>
      <c r="D61" s="15"/>
      <c r="E61" s="7"/>
      <c r="F61" s="51" t="s">
        <v>59</v>
      </c>
    </row>
    <row r="62" spans="1:6" ht="24">
      <c r="A62" s="3" t="s">
        <v>42</v>
      </c>
      <c r="B62" s="13"/>
      <c r="C62" s="14"/>
      <c r="D62" s="15"/>
      <c r="E62" s="7"/>
      <c r="F62" s="51"/>
    </row>
    <row r="63" spans="1:6" ht="24">
      <c r="A63" s="3" t="s">
        <v>43</v>
      </c>
      <c r="B63" s="13"/>
      <c r="C63" s="14"/>
      <c r="D63" s="15"/>
      <c r="E63" s="7"/>
      <c r="F63" s="51"/>
    </row>
    <row r="64" spans="1:6" ht="24">
      <c r="A64" s="6" t="s">
        <v>47</v>
      </c>
      <c r="B64" s="44"/>
      <c r="C64" s="31"/>
      <c r="D64" s="32"/>
      <c r="E64" s="33"/>
      <c r="F64" s="34"/>
    </row>
    <row r="65" spans="1:6" ht="24">
      <c r="A65" s="45" t="s">
        <v>48</v>
      </c>
      <c r="B65" s="30">
        <f>SUM(B11,B19,B51,B30,B37,B46,B58)</f>
        <v>80</v>
      </c>
      <c r="C65" s="30">
        <v>100</v>
      </c>
      <c r="D65" s="30">
        <f>D11+D19+D30+D37+D46+D51+D58</f>
        <v>8396670</v>
      </c>
      <c r="E65" s="47">
        <v>100</v>
      </c>
      <c r="F65" s="46"/>
    </row>
  </sheetData>
  <mergeCells count="13">
    <mergeCell ref="A4:A5"/>
    <mergeCell ref="F4:F5"/>
    <mergeCell ref="A1:F1"/>
    <mergeCell ref="A2:F2"/>
    <mergeCell ref="A3:F3"/>
    <mergeCell ref="F7:F10"/>
    <mergeCell ref="F13:F18"/>
    <mergeCell ref="F23:F29"/>
    <mergeCell ref="F32:F36"/>
    <mergeCell ref="F61:F63"/>
    <mergeCell ref="F41:F45"/>
    <mergeCell ref="F48:F50"/>
    <mergeCell ref="F53:F57"/>
  </mergeCells>
  <printOptions/>
  <pageMargins left="0.5" right="0.5" top="0.75" bottom="0.5" header="0" footer="0.2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24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24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2Guys</cp:lastModifiedBy>
  <cp:lastPrinted>2007-11-20T09:39:53Z</cp:lastPrinted>
  <dcterms:created xsi:type="dcterms:W3CDTF">2007-11-09T03:58:42Z</dcterms:created>
  <dcterms:modified xsi:type="dcterms:W3CDTF">2009-05-27T07:54:49Z</dcterms:modified>
  <cp:category/>
  <cp:version/>
  <cp:contentType/>
  <cp:contentStatus/>
</cp:coreProperties>
</file>